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HIASSO\"/>
    </mc:Choice>
  </mc:AlternateContent>
  <xr:revisionPtr revIDLastSave="0" documentId="8_{07736D37-1B9C-4581-8651-4A1B01E634C0}" xr6:coauthVersionLast="36" xr6:coauthVersionMax="36" xr10:uidLastSave="{00000000-0000-0000-0000-000000000000}"/>
  <bookViews>
    <workbookView xWindow="0" yWindow="0" windowWidth="41280" windowHeight="13380" xr2:uid="{0D5AAA8A-D495-467B-8F41-8D9A1F36F3BD}"/>
  </bookViews>
  <sheets>
    <sheet name="Foglio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1" i="1" l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79" i="1"/>
  <c r="F178" i="1"/>
  <c r="F177" i="1"/>
  <c r="F176" i="1"/>
  <c r="F174" i="1"/>
  <c r="F173" i="1"/>
  <c r="F171" i="1"/>
  <c r="F170" i="1"/>
  <c r="F169" i="1"/>
  <c r="F168" i="1"/>
  <c r="F167" i="1"/>
  <c r="F165" i="1"/>
  <c r="F164" i="1"/>
  <c r="F158" i="1"/>
  <c r="F157" i="1"/>
  <c r="F156" i="1"/>
  <c r="F155" i="1"/>
  <c r="F153" i="1"/>
  <c r="F152" i="1"/>
  <c r="F143" i="1" l="1"/>
  <c r="G110" i="1" l="1"/>
  <c r="G109" i="1"/>
  <c r="G108" i="1"/>
  <c r="G107" i="1"/>
  <c r="G106" i="1"/>
  <c r="G105" i="1"/>
  <c r="G104" i="1"/>
  <c r="G103" i="1"/>
  <c r="G102" i="1"/>
  <c r="G100" i="1"/>
  <c r="G99" i="1"/>
  <c r="G97" i="1"/>
  <c r="G96" i="1"/>
  <c r="G13" i="1" l="1"/>
  <c r="G90" i="1"/>
</calcChain>
</file>

<file path=xl/sharedStrings.xml><?xml version="1.0" encoding="utf-8"?>
<sst xmlns="http://schemas.openxmlformats.org/spreadsheetml/2006/main" count="780" uniqueCount="317">
  <si>
    <t>Committente:</t>
  </si>
  <si>
    <t>Ufficio Tecnico comunale</t>
  </si>
  <si>
    <t>Data
aggiudicazione</t>
  </si>
  <si>
    <t>Oggetto ed entità
della commessa</t>
  </si>
  <si>
    <t>Genere di
commessa</t>
  </si>
  <si>
    <t>Genere di
procedura</t>
  </si>
  <si>
    <t>Aggiudicatario
nome e sede/domicilio</t>
  </si>
  <si>
    <t>Importo CHF
(IVA esclusa)</t>
  </si>
  <si>
    <t>Fornitura</t>
  </si>
  <si>
    <t>LCPubb - Procedura su invito</t>
  </si>
  <si>
    <t>Servizio</t>
  </si>
  <si>
    <t>LCPubb - Incarico diretto art. 7 cpv. 3 lett. h</t>
  </si>
  <si>
    <t>Edile secondario</t>
  </si>
  <si>
    <t>Inaudi SA - Chiasso</t>
  </si>
  <si>
    <t>Edile principale</t>
  </si>
  <si>
    <t>Industrie Chimiche Riunite SA - Chiasso</t>
  </si>
  <si>
    <t>AZ SA - Bedano</t>
  </si>
  <si>
    <t>Barone Giardini Sagl - Morbio Inferiore</t>
  </si>
  <si>
    <t>Ti Was.h SA - Chiasso</t>
  </si>
  <si>
    <t>Azienda Forestale Giorgio Riva - Mendrisio</t>
  </si>
  <si>
    <t>Mandato per l'esbosco con teleferica nell'ambito del progetto Penz Fase 5</t>
  </si>
  <si>
    <t>Ditta Tettamanti Simone - Sagno</t>
  </si>
  <si>
    <t>Capoferri Servizi Ecologici Sagl - Balerna</t>
  </si>
  <si>
    <t>Securca SA - Chiasso</t>
  </si>
  <si>
    <t>Studio Chiesa &amp; Partners SA - Chiasso</t>
  </si>
  <si>
    <t>Bureau Albisetti SA - Chiasso</t>
  </si>
  <si>
    <t>Colonna1</t>
  </si>
  <si>
    <t>Scuola fuori sede classi quarte</t>
  </si>
  <si>
    <t>Fornitura Gasolio La Perfetta</t>
  </si>
  <si>
    <t>F. Cattaneo SA, Balerna</t>
  </si>
  <si>
    <t>Trasporto allievi Pedrinate Seseglio</t>
  </si>
  <si>
    <t>AMSA- Autolinea Mendrisiense SA, Chiasso</t>
  </si>
  <si>
    <t>Acquisto materiale scolastico</t>
  </si>
  <si>
    <t>Bureau Albisetti SA, Chiasso</t>
  </si>
  <si>
    <t>Attività di ufficio stampa</t>
  </si>
  <si>
    <t>CLP, Milano</t>
  </si>
  <si>
    <t xml:space="preserve">Assicurazione opere d'arte  </t>
  </si>
  <si>
    <t>Helvetia Assicurazioni, Lugano</t>
  </si>
  <si>
    <t>Fee opere d'arte come da contratto di prestito</t>
  </si>
  <si>
    <t>Cinema Teatro</t>
  </si>
  <si>
    <t>Pubblicità</t>
  </si>
  <si>
    <t>LCPubb - Incarico diretto art. 7 cpv. 3 lett. H</t>
  </si>
  <si>
    <t>SPM Sesaab Servizi, Como</t>
  </si>
  <si>
    <t>Audio backline assistenza tecnica Festival Jazz</t>
  </si>
  <si>
    <t>Fornitura/Servizio</t>
  </si>
  <si>
    <t>Servizio Sicurezza Festate</t>
  </si>
  <si>
    <t>Securitas, Lugano</t>
  </si>
  <si>
    <t>Palco audio luci video backline Festate</t>
  </si>
  <si>
    <t>Emme SA, Bioggio</t>
  </si>
  <si>
    <t>Palco Scenaoff Festate</t>
  </si>
  <si>
    <t>Stampa libretti stagione teatrale</t>
  </si>
  <si>
    <t>Tipografia Progetto Stampa, Chiasso</t>
  </si>
  <si>
    <t>m.a.x. museo e Spazio Officina</t>
  </si>
  <si>
    <t>Revisione contabile Comune</t>
  </si>
  <si>
    <t>BDO SA - Lamone</t>
  </si>
  <si>
    <t>Abbonamento software informatico Ge.co.ti</t>
  </si>
  <si>
    <t>Centro di Calcolo Elettronico</t>
  </si>
  <si>
    <t>Data pubblicazione:</t>
  </si>
  <si>
    <t>Istituto scolastico comunale e La Perfetta</t>
  </si>
  <si>
    <t>MANUTENZIONE MATERIALE EMAP ED APPARECCHI MEDICI</t>
  </si>
  <si>
    <t>SERVIZIO DI LAVANDERIA</t>
  </si>
  <si>
    <t xml:space="preserve">PRODOTTI E MATERIALE PULIZIA </t>
  </si>
  <si>
    <t xml:space="preserve">MANUTENZIONE IMMOBILI </t>
  </si>
  <si>
    <t>Arjo Switzerland AG -  Hägendorf</t>
  </si>
  <si>
    <t>MANUTENZIONE IMMOBILI</t>
  </si>
  <si>
    <t>Arrigo G&amp;A SA - Chiasso</t>
  </si>
  <si>
    <t>Schindler Ascensori  SA - Bioggio</t>
  </si>
  <si>
    <t>SOFTWARE</t>
  </si>
  <si>
    <t>MATERIALE DI CONSUMO PER RISTORAZIONE</t>
  </si>
  <si>
    <t>Cartapacking SA -  Balerna</t>
  </si>
  <si>
    <t>CONSULENZA IMMOBILIARE  - QUARTIERE INTERGENERAZIONALE</t>
  </si>
  <si>
    <t>Comal.ch - Morbio Inferiore</t>
  </si>
  <si>
    <t>ECSA Maintenance AG - Balerna</t>
  </si>
  <si>
    <t>MEDICAMENTI ES</t>
  </si>
  <si>
    <t>Farmacia Chiassese Farmadomo SA - Chiasso</t>
  </si>
  <si>
    <t>LCPubb - Incarico diretto art. 7 cpv. 3 lett. c</t>
  </si>
  <si>
    <t>Farmadomo Home Care Provider SA - Camorino</t>
  </si>
  <si>
    <t>RECUPERO CREDITI</t>
  </si>
  <si>
    <t>La Difesa C. SA  Ufficio Fiduciario - Lugano</t>
  </si>
  <si>
    <t>NOLEGGIO - DISTRIBUTORI ACQUA</t>
  </si>
  <si>
    <t>Macos SA -Stabio</t>
  </si>
  <si>
    <t>MACCHINARI E ATTREZZATURE PER LAVANDERIA</t>
  </si>
  <si>
    <t>Miele AG - Spreitenbach</t>
  </si>
  <si>
    <t>MOBILI E LETTI</t>
  </si>
  <si>
    <t>NL Neolab SA - Novazzano</t>
  </si>
  <si>
    <t>Non Solo Tende Sagl - Chiasso</t>
  </si>
  <si>
    <t>Securitom SA  - Lamone</t>
  </si>
  <si>
    <t>SISMA Informatica SA - Maroggia</t>
  </si>
  <si>
    <t>Spinelli SA - Massagno</t>
  </si>
  <si>
    <t>Steinfels Swiss Division der Coop Genossenschaft -  Winterthur</t>
  </si>
  <si>
    <t>FORMAZIONE DEL PERSONALE</t>
  </si>
  <si>
    <t xml:space="preserve">SOFTWARE </t>
  </si>
  <si>
    <t>TI Care SA - Lugano</t>
  </si>
  <si>
    <t>Tyco Integrated Fire &amp; Security - Pfäffikon</t>
  </si>
  <si>
    <t>UMB Comunication AG - Urdorf</t>
  </si>
  <si>
    <t>Unione Farmaceutica Distribuzione SA -  Barbengo</t>
  </si>
  <si>
    <t>TV CAVO</t>
  </si>
  <si>
    <t>Videocavo di Bergomi &amp; Co. - Chiasso</t>
  </si>
  <si>
    <t>Istituti sociali - Casa anziani Giardino e Soave</t>
  </si>
  <si>
    <t>Polizia comunale</t>
  </si>
  <si>
    <t>Amministrazione - Finanze</t>
  </si>
  <si>
    <t>Fornitura e posa di cucina elettrica industriale per la Scuola dell'Infanzia di via Chiesa</t>
  </si>
  <si>
    <t>Risto Solution Sagl - Bioggio</t>
  </si>
  <si>
    <t>Mandato per prestazioni di ingegnere relative alla sostituzione dell'impianto delle acque della Piscina comunale di Chiasso</t>
  </si>
  <si>
    <t>Studio CSD Ingegneri SA - Lugano</t>
  </si>
  <si>
    <t>Fornitura e posa dell'impianto di trattamento chimico delle acque per la Piscina comunale di Chiasso</t>
  </si>
  <si>
    <t>Hochkofler Sagl - Massagno</t>
  </si>
  <si>
    <t>Mandato per aggiornamento censimento cantonale degli impianti energetici DBL/Ceris</t>
  </si>
  <si>
    <t>Soncini Massimo - Vacallo</t>
  </si>
  <si>
    <t>Interventi di risanamento strade comunali - opere di pavimentazione bituminosa - Esercizio 2025</t>
  </si>
  <si>
    <t>Opere da impresario costruttore nell'ambito degli interventi di sostituzione dell'impianto di trattamento delle acque per la Piscina comunale di Chiasso</t>
  </si>
  <si>
    <t>Impresa Costruzioni Medici Dario ed Eros SA - Morbio Inferiore</t>
  </si>
  <si>
    <t>Opere da elettricista nell'ambito degli interventi di sostituzione dell'impianto di trattamento delle acque per la Piscina comunale di Chiasso</t>
  </si>
  <si>
    <t>Spinelli SA - Chiasso</t>
  </si>
  <si>
    <t>Lavori di decespugliazione delle strade all'interno del comprensorio comunale di Chiasso</t>
  </si>
  <si>
    <t>Opere di fornitura e posa di arredo per gli spogliatoi della nuova sede dell'Ufficio Tecnico comunale</t>
  </si>
  <si>
    <t xml:space="preserve">DF Work - Balerna </t>
  </si>
  <si>
    <t>Fornitura carburante</t>
  </si>
  <si>
    <t>ECSA Energy SA - Balerna</t>
  </si>
  <si>
    <t>Posa di 6 pali alti 15m inerenti all'impianto d'illuminazione dei campi B e C presso lo Stadio comunale Riva IV</t>
  </si>
  <si>
    <t>Made Energy SA - Chiasso</t>
  </si>
  <si>
    <t>Fornitura di 6 pali alti 15m inerenti all'impianto d'illuminazione dei campi B e C presso lo Stadio comunale Riva IV</t>
  </si>
  <si>
    <t>Fornitura fiori e piante e opere da giardiniere per la manutenzione parchi e giardini - biennio 2025-2026</t>
  </si>
  <si>
    <t xml:space="preserve">Opere da falegname-porte in legno relative alla formazione di un servizio igienico presso la Scuola Media di Chiasso </t>
  </si>
  <si>
    <t xml:space="preserve">Arsala Sagl - Chiasso </t>
  </si>
  <si>
    <t>Opere da metalcostruttore-parapetti in acciaio relative alla formazione di rampe d'accesso per disabili presso le Scuole Elementari e Medie di Chiasso</t>
  </si>
  <si>
    <t>Balzaretti Costruzioni Metalliche Sagl - Novazzano</t>
  </si>
  <si>
    <t xml:space="preserve">Sistemazione del rifugio privato ubicato al piano cantina presso le Scuole Elementari di Chiasso </t>
  </si>
  <si>
    <t xml:space="preserve">Center Gum Sagl - Rancate </t>
  </si>
  <si>
    <t>Fornitura di elementi prefabbricati in calcestruzzo relativa alla formazione di rampe d'acceso per disabili  presso le Scuole Elementari e Medie di Chiasso</t>
  </si>
  <si>
    <t>Gaffuri Giovanni &amp; Co. SA - Coldrerio</t>
  </si>
  <si>
    <t>Opere da impresario costruttore-piattaforme in calcestruzzo relative alla formazione di rampe d'acceso per disabili presso le Scuole Elementari e Medie di Chiasso</t>
  </si>
  <si>
    <t>Impresa Edili Fidia Sagl - Chiasso</t>
  </si>
  <si>
    <t xml:space="preserve">Opere da gessatore-nuove pareti divisorie relative alla formazione di un servizio igienico presso Scuola Media di Chiasso </t>
  </si>
  <si>
    <t>Pasi SA - Novazzano</t>
  </si>
  <si>
    <t>Opere da sanitario relative alla formazione di un servizio igienico presso la Scuola Media di Chiasso</t>
  </si>
  <si>
    <t xml:space="preserve">Mandato  per prestazioni d'architetto relative alla formazione di rampe d'accesso per disabili e formazione di un servizio igienico presso le Scuole Elementari e Medie di Chiasso </t>
  </si>
  <si>
    <t>Studio Andreani Architetti - Chiasso</t>
  </si>
  <si>
    <t xml:space="preserve">Mandato Variante di poco conto "Casa Anziani" di Chiasso </t>
  </si>
  <si>
    <t>Studio Habitat.ch - Airolo</t>
  </si>
  <si>
    <t>Fornitura di un sollevatore per persone portatrici di handicap presso la Piscina comunale di Chiasso</t>
  </si>
  <si>
    <t>Nosag AG - Dietikon</t>
  </si>
  <si>
    <t>Opere di pavimentazione esterna per la nuova sede dell'Ufficio Tecnico comunale</t>
  </si>
  <si>
    <t>Opere di pulizia dei pozzetti e delle canalizzazioni nell'ambito degli interventi di manutenzione alle canalizzazioni comunali  - Esercizio 2025</t>
  </si>
  <si>
    <t>Fornitura di prodotti cartari ad uso igienico - Anno 2025-2026</t>
  </si>
  <si>
    <t>Cartapacking SA - Balerna</t>
  </si>
  <si>
    <t>Fornitura e posa di arrendamento d'ufficio (sala riunioni e sala pausa) per la nuova sede dell'Ufficio Tecnico comunale</t>
  </si>
  <si>
    <t>Fornitura e posa di arrendamento d'ufficio (scrivanie e cassettiere) per la nuova sede dell'Ufficio Tecnico comunale</t>
  </si>
  <si>
    <t>Fratelli G. &amp; E. Baumgartner SA - Balerna</t>
  </si>
  <si>
    <t>Opere da pittore - facciate esterne nell'ambito degli interventi di risanamento della Scuola dell'Infanzia di via Chiesa</t>
  </si>
  <si>
    <t>De Leo Color Sagl - Chiasso</t>
  </si>
  <si>
    <t>Fornitura e posa di recinzione in rete metallica per la nuova sede dell'Ufficio Tecnico comunale</t>
  </si>
  <si>
    <t>Riparazione del circuito 3 e 4 dell'impianto di condizionamento (raffreddamento) della Sala B del Palapenz</t>
  </si>
  <si>
    <t>Sostituzione dei filtri della ventilazione dell'impianto di raffreddamento della Sala A e B del Palapenz</t>
  </si>
  <si>
    <t>Riparazione del circuito 3 dell'impianto di condizionamento (raffreddamento) della Sala A del Palapenz</t>
  </si>
  <si>
    <t xml:space="preserve">Opere da impresario costruttore nell'ambito dei lavori all'impianto d'illuminazione dei campi B e C presso lo Stadio comunale Riva IV </t>
  </si>
  <si>
    <t>Opere da elettricista inerenti alla manutenzione ordinaria presso gli Stabili di proprietà del Comune di Chiasso - Lotto 1</t>
  </si>
  <si>
    <t>Opere da elettricista inerenti alla manutenzione ordinaria presso gli Stabili di proprietà del Comune di Chiasso - Lotto 2</t>
  </si>
  <si>
    <t>Opere da riscaldamento e sanitario inerenti alla manutenzione ordinaria presso gli Stabili di proprietà del Comune di Chiasso - Lotto 1</t>
  </si>
  <si>
    <t>Opere da riscaldamento e sanitario inerenti alla manutenzione ordinaria presso gli Stabili di proprietà del Comune di Chiasso - Lotto 2</t>
  </si>
  <si>
    <t>Opere da metalcostruttore - sistemazione e messa a norma dei parapetti di facciata degli appartamenti di Casa Anziani Soave a Chiasso - Variante A</t>
  </si>
  <si>
    <t>Balzaretti Costruzioni Metalliche Sagl - Pedrinate</t>
  </si>
  <si>
    <t>Opere da impresario forestale relative alla sistemazione del parco giochi "Bosco della Selva"</t>
  </si>
  <si>
    <t>Eco2000 SA - Riva San Vitale</t>
  </si>
  <si>
    <t>Mandato per prestazioni di coordinamento del concorso per la riqualifica del comparto Casa Giardino e Casa Soave di Chiasso</t>
  </si>
  <si>
    <t>Studio Comal.ch SA - Chiasso</t>
  </si>
  <si>
    <t>Opere di pavimentazione in pietra naturale in Coso San Gottardo e Piazza Indipendenza</t>
  </si>
  <si>
    <t>Fornitura e posa d'impianto di condizionamento per gli uffici di direzione e segreteria della Scuola Media di Chiasso</t>
  </si>
  <si>
    <t>Opere di bonifica amianto nell'ambito dei lavori di ristrutturazione dello Stand di Tiro della Rovagina</t>
  </si>
  <si>
    <t>SITAF SA - Davesco-Soragno</t>
  </si>
  <si>
    <t>Opere di disinfestazione su suolo comunale Chiasso - 2025-2026</t>
  </si>
  <si>
    <t>Logicomed Sagl - Giubiasco</t>
  </si>
  <si>
    <t>Opere da impresario costruttore nell'ambito del progetto di premunizione idraulica lungo i riali a Seseglio</t>
  </si>
  <si>
    <t>Terzi Mario SA - Stabio</t>
  </si>
  <si>
    <t>Fornitura di un veicolo elettrico Cenntro Logistar 200 per le necessità dei servizi tecnici UTC</t>
  </si>
  <si>
    <t>PM Solving Sagl - Balerna</t>
  </si>
  <si>
    <t>Fornitura di un veicolo ISUZU D-MAX 1.9 Ccab N60BB 4X4A con ponte ribaltabile per le necessità dei servizi tecnici UTC</t>
  </si>
  <si>
    <t>Garage Andrea Bricalli SA - Coldrerio</t>
  </si>
  <si>
    <t>Mandato per prestazioni d'architetto nell'ambito dei lavori di ristrutturazione del Centro Tennis di Seseglio</t>
  </si>
  <si>
    <t>Studio Bizzini Architetti Sagl - Chiasso</t>
  </si>
  <si>
    <t>Mandato per prestazioni da ingegnere civile nell'ambito dei lavori di ristrutturazione del Centro Tennis di Seseglio</t>
  </si>
  <si>
    <t>Mandato per prestazioni da ingegnere termoclimatico nell'ambito dei lavori di ristrutturazione del Centro Tennis di Seseglio</t>
  </si>
  <si>
    <t>Bprog-energia Sagl - Stabio</t>
  </si>
  <si>
    <t>Opere di pulizia nell'ambito della realizzazione della nuova sede dell'Ufficio Tecnico comunale</t>
  </si>
  <si>
    <t>LE Pulizie Generali Lala Express - Chiasso</t>
  </si>
  <si>
    <t>Opere da giardiniere inerenti la fornitura di piantagioni e prato nell'ambito della realizzazione della nuova sede dell'Ufficio Tecnico comunale</t>
  </si>
  <si>
    <t>Opere di pavimentazione bituminosa fonoassorbente nell'ambito degli interventi di risanamento strada comunale Corso San Gottardo</t>
  </si>
  <si>
    <t>Opere di relining tubazione sistema CAP-TEC delle traverse via Cantoni e via Ciseri a Chiasso</t>
  </si>
  <si>
    <t>Mandato per progetto di mobilità sostenibile comprensoriale (carpooling) MoMòRide</t>
  </si>
  <si>
    <t>Mobitrends SA - Lugano</t>
  </si>
  <si>
    <t>Opere di fornitura e posa di pavimentazione in lastre di calcestruzzo nell'ambito degli interventi di manutenzione straordinaria presso la Scuola dell'Infanzia di via Chiesa</t>
  </si>
  <si>
    <t>Fornitura griglie per protezione alberi nell'ambito della riqualifica comparto Franscini via Bossi e via Franscini</t>
  </si>
  <si>
    <t>Esecuzione dei controlli sugli impianti a combustione - 22° Ciclo (2025-2027)</t>
  </si>
  <si>
    <t>Stampa e spedizione Calendario ecologico 2026</t>
  </si>
  <si>
    <t>Progetto Stampa SA - Chiasso</t>
  </si>
  <si>
    <t>Sostituzione dell'impianto audio presso la Pista del ghiaccio di Chiasso</t>
  </si>
  <si>
    <t>B.R. Elettronick Sagl - Mendrisio</t>
  </si>
  <si>
    <t>Mandato per prestazioni di consulenza idrogeologica e ambientale - fase esecutiva nell'ambito del progetto di ristrutturazione dello Stand di Tiro della Rovagina</t>
  </si>
  <si>
    <t>Studio Geolog.ch - Bellinzona</t>
  </si>
  <si>
    <t>Opere di scavo e demolizione - Fase 1 nell'ambito dei lavori di ristrutturazione dello Stand di Tiro della Rovagina</t>
  </si>
  <si>
    <t>C. Gabaglio Trasporti SA - Mendrisio</t>
  </si>
  <si>
    <t>Fornitura carta fotocopiatrici</t>
  </si>
  <si>
    <t>Opere per esbosco con teleferica nell'ambito del progetto Penz - Fase 5</t>
  </si>
  <si>
    <t>parchimetro</t>
  </si>
  <si>
    <t>Digitalparking</t>
  </si>
  <si>
    <t>Impianto incendio SE</t>
  </si>
  <si>
    <t>Siemens Svizzera SA, Camorino</t>
  </si>
  <si>
    <t>Nuova Carì Impianti Turistici SA, Carì</t>
  </si>
  <si>
    <t>Acquisto mobilio SE</t>
  </si>
  <si>
    <t>Dick &amp; Figli SA, Lugano</t>
  </si>
  <si>
    <t>Energia elettrica La Perfetta</t>
  </si>
  <si>
    <t>Aziende Industriali Mendrisio AIM, Mendrisio</t>
  </si>
  <si>
    <t>Fratelli G. e E. Baumgartner SA, Balerna</t>
  </si>
  <si>
    <t>Manutezione Scuola Elementare</t>
  </si>
  <si>
    <t>Balzaretti Costruzioni Metalliche Sagl, Pedrinate</t>
  </si>
  <si>
    <t>Refezione La Perfetta</t>
  </si>
  <si>
    <t>Sapore Fresco SA, Giubiasco</t>
  </si>
  <si>
    <t>Scuola fuori sede classi quinte</t>
  </si>
  <si>
    <t>Colonie dei sindacati, Bellinzona</t>
  </si>
  <si>
    <t>Audiofficine Sagl, Chiasso</t>
  </si>
  <si>
    <t>Sostituzioni motori</t>
  </si>
  <si>
    <t>Gioveco Sagl, Mendrisio</t>
  </si>
  <si>
    <t>Ammodernamento impianto rivelazione incendio</t>
  </si>
  <si>
    <t>Tyco Integrated Fire &amp; Security, Pfäffikon</t>
  </si>
  <si>
    <t>Cavi e apparecchi impianto fuoco</t>
  </si>
  <si>
    <t>Spinelli S.A., Massagno</t>
  </si>
  <si>
    <t>Stampa colophon, adesivo, pannelli per mostra Bicicletta e motocicletta</t>
  </si>
  <si>
    <t>Professional Services, Chiasso</t>
  </si>
  <si>
    <t>Materiale per  mostra Bicicletta e motocicletta</t>
  </si>
  <si>
    <t>Sacchi Srl, Torino</t>
  </si>
  <si>
    <t>Allestimento Sophia Loren</t>
  </si>
  <si>
    <t>ConsarcLab, Chiasso</t>
  </si>
  <si>
    <t>Reporters Associati &amp; Archivi Srl, Roma</t>
  </si>
  <si>
    <t>Consulenza giuridica</t>
  </si>
  <si>
    <t>Bianchi Fabio &amp; Associati</t>
  </si>
  <si>
    <t xml:space="preserve">Consulenza </t>
  </si>
  <si>
    <t>SRI Management Consulting SA</t>
  </si>
  <si>
    <t>Perizia</t>
  </si>
  <si>
    <t>Mega Fiduciaria SA</t>
  </si>
  <si>
    <t>Ristorazione</t>
  </si>
  <si>
    <t>Associazione frequenze</t>
  </si>
  <si>
    <t>Software</t>
  </si>
  <si>
    <t>Progel SA</t>
  </si>
  <si>
    <t>ENERGIA ELETTRICA</t>
  </si>
  <si>
    <t>Agere Efficienza Energetica SA -  Chiasso</t>
  </si>
  <si>
    <t>COMBUSTIBILE RISCALDAMENTO</t>
  </si>
  <si>
    <t>Agere Efficienza Energetica SA - Chiasso</t>
  </si>
  <si>
    <t>Alfagamma SAGL -  Mendrisio</t>
  </si>
  <si>
    <t>Alsco Swiss SAGL - Vezia</t>
  </si>
  <si>
    <t>MANUTENZIONE MACCHINARI CUCINA E DIVERSI</t>
  </si>
  <si>
    <t>AMG assistenza SAGL - Berbengo</t>
  </si>
  <si>
    <t>PERSONALE A PRESTITO</t>
  </si>
  <si>
    <t>Assistenza e cura a domicilio del Mendrisiotto - Mendrisio</t>
  </si>
  <si>
    <t>TRASPORTO UTENTI</t>
  </si>
  <si>
    <t>Associazione Jase - Stabio</t>
  </si>
  <si>
    <t>GESTIONE BAR</t>
  </si>
  <si>
    <t>Associazione Frequenze - Mendrisio</t>
  </si>
  <si>
    <t>ASSICURAZIONE PER PERDITA DI GUADAGNO IN CASO DI INFORTUNIO</t>
  </si>
  <si>
    <t>AXA Assicurazioni SA - Winterthur 2</t>
  </si>
  <si>
    <t>Balzaretti Costruzioni Metalliche SAGL - Novazzano</t>
  </si>
  <si>
    <t>MATERIALE EMAP E DIVERSI</t>
  </si>
  <si>
    <t>B. Braun Medical AG - Sempach</t>
  </si>
  <si>
    <t>BeeCare assistenza domiciliare SA - Breganzona</t>
  </si>
  <si>
    <t>Besa QSYS AG - Berna</t>
  </si>
  <si>
    <t>Croce Rossa Svizzera Associazione A. C. T. - Chiasso</t>
  </si>
  <si>
    <t>PRODOTTI E MATERIALE PULIZIA E DIVERSI</t>
  </si>
  <si>
    <t>ECSA Chemicals AG - Balerna</t>
  </si>
  <si>
    <t>Ente Ospedaliero Cantonale - Bellinzona</t>
  </si>
  <si>
    <t>FARMACISTA CONSULENTE</t>
  </si>
  <si>
    <t>MANUTENZIONE ESTINTORI</t>
  </si>
  <si>
    <t>NEMO Estintori SAGL - Chiasso</t>
  </si>
  <si>
    <t>MATERIALE DI CANCELLERIA E DIVERSI</t>
  </si>
  <si>
    <t>Owiba AG - Bolligen</t>
  </si>
  <si>
    <t>Pink Panther Cleaning and Removals SAGL - MENDRISIO</t>
  </si>
  <si>
    <t>Progel SA - Manno</t>
  </si>
  <si>
    <t>PRODOTTI PULIZIA E DIVERSI</t>
  </si>
  <si>
    <t>COUNSELLING</t>
  </si>
  <si>
    <t>Studio Counselling F. B. - Lugano</t>
  </si>
  <si>
    <t>CONSULENZA SICUREZZA E FORMAZIONE DEL PERSONALE</t>
  </si>
  <si>
    <t>Swiss Safety Center AG</t>
  </si>
  <si>
    <t>PRODOTTI E MATERIALE SANITARIO DIVERSI</t>
  </si>
  <si>
    <t>Weita AG - Aesch</t>
  </si>
  <si>
    <t>ASSICURAZIONE VEICOLI</t>
  </si>
  <si>
    <t>Zürich Versicherungs-Gesellschaft AG - Zürich</t>
  </si>
  <si>
    <t>hotspot.chiasso.ch/estateincorso.ch/chiasso.ch/fierachiasso.ch/comchiasso.ch/apec.chiasso.ch</t>
  </si>
  <si>
    <t>DHH Switzerland SA, Via G. Motta 18, 6830 Chiasso, Svizzera</t>
  </si>
  <si>
    <t>Terminale rivelamento presenze</t>
  </si>
  <si>
    <t>Progel SA, Via Cantonale 35, 6928 Manno, Svizzera</t>
  </si>
  <si>
    <t>Cyber Control</t>
  </si>
  <si>
    <t>TecTel SA, Via Cantonale 36, 6928 Manno, Svizzera</t>
  </si>
  <si>
    <t>Attività sistemistica da remoto</t>
  </si>
  <si>
    <t>Therabit Sagl, Via Livio 8, 6830 Chiasso</t>
  </si>
  <si>
    <t>SmartInfo</t>
  </si>
  <si>
    <t>DigitalCode Sagl, Via Livio 5, 6830 Chiasso, Svizzera</t>
  </si>
  <si>
    <t>FO gestione centralini telefonici</t>
  </si>
  <si>
    <t>Age SA, Piazza Col. C. Bernasconi 6, 6830 Chiasso, Svizzera</t>
  </si>
  <si>
    <t>FortiGate + Veeam</t>
  </si>
  <si>
    <t>Blotti IT Solutions Sagl, Via Cantonale 19, 6805 Mezzovico-Vira, Svizzera</t>
  </si>
  <si>
    <t>Gestione documentale centralizzata</t>
  </si>
  <si>
    <t>Centro Elaborazione Dati</t>
  </si>
  <si>
    <t>Fornitura timbratori di nuova generazione</t>
  </si>
  <si>
    <t>Offerente Progel SA, Manno</t>
  </si>
  <si>
    <t>9'540.00</t>
  </si>
  <si>
    <t>Abbonamenti (incl. Consulenze)</t>
  </si>
  <si>
    <t>26'975.00</t>
  </si>
  <si>
    <t>Licenze + Fornitura di servizi e consulenza</t>
  </si>
  <si>
    <t xml:space="preserve">Offerente UMB AG </t>
  </si>
  <si>
    <t>19'450.00</t>
  </si>
  <si>
    <t>XEROX (Manutenzione + Leasing + Licenze)</t>
  </si>
  <si>
    <t>Offerente SmartTec Services AG</t>
  </si>
  <si>
    <t>5'322.00</t>
  </si>
  <si>
    <t>Acquisto Toner generale</t>
  </si>
  <si>
    <t>Offerente Albisetti Bureau SA</t>
  </si>
  <si>
    <t>24.03.2026 (risoluzione municipale n. 297 / 17 marzo 2026)</t>
  </si>
  <si>
    <t xml:space="preserve">Electric Claudio Merlo Lighting Equipment S.A, Torricella </t>
  </si>
  <si>
    <t>La Coccinella Satellite Trasporti SAGL, Morbio Inferiore</t>
  </si>
  <si>
    <r>
      <t xml:space="preserve">LISTA DELLE COMMESSE CHE SUPERANO CHF 5'000.00 (IVA ESCLUSA) AGGIUDICATE SU INVITO O INCARICO DIRETTO NEL </t>
    </r>
    <r>
      <rPr>
        <b/>
        <sz val="20"/>
        <rFont val="Arial"/>
        <family val="2"/>
      </rPr>
      <t xml:space="preserve">2025
</t>
    </r>
    <r>
      <rPr>
        <sz val="20"/>
        <rFont val="Arial"/>
        <family val="2"/>
      </rPr>
      <t>(art. 7 cpv. 5 LCPubb)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</si>
</sst>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CHF&quot;\ * #,##0.00_ ;_ &quot;CHF&quot;\ * \-#,##0.00_ ;_ &quot;CHF&quot;\ * &quot;-&quot;??_ ;_ @_ "/>
    <numFmt numFmtId="43" formatCode="_ * #,##0.00_ ;_ * \-#,##0.00_ ;_ * &quot;-&quot;??_ ;_ @_ "/>
    <numFmt numFmtId="164" formatCode="#,##0.00_ ;\-#,##0.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20"/>
      <color theme="1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sz val="11"/>
      <color theme="1"/>
      <name val="Arial Narrow"/>
      <family val="2"/>
    </font>
    <font>
      <sz val="11"/>
      <name val="Arial Narrow"/>
      <family val="2"/>
    </font>
    <font>
      <sz val="12"/>
      <color theme="1"/>
      <name val="Arial Narrow"/>
      <family val="2"/>
    </font>
    <font>
      <sz val="12.5"/>
      <name val="Arial"/>
      <family val="2"/>
    </font>
    <font>
      <sz val="11"/>
      <color theme="0"/>
      <name val="Arial Narrow"/>
      <family val="2"/>
    </font>
    <font>
      <b/>
      <sz val="14"/>
      <color theme="1"/>
      <name val="Arial Narrow"/>
      <family val="2"/>
    </font>
    <font>
      <sz val="12"/>
      <color theme="0"/>
      <name val="Arial Narrow"/>
      <family val="2"/>
    </font>
    <font>
      <b/>
      <sz val="16"/>
      <color theme="1"/>
      <name val="Arial Narrow"/>
      <family val="2"/>
    </font>
    <font>
      <sz val="14"/>
      <color theme="1"/>
      <name val="Arial Narrow"/>
      <family val="2"/>
    </font>
    <font>
      <sz val="16"/>
      <color theme="1"/>
      <name val="Arial Narrow"/>
      <family val="2"/>
    </font>
    <font>
      <sz val="14"/>
      <name val="Arial Narrow"/>
      <family val="2"/>
    </font>
    <font>
      <sz val="14"/>
      <color theme="0"/>
      <name val="Arial Narrow"/>
      <family val="2"/>
    </font>
    <font>
      <b/>
      <sz val="16"/>
      <color theme="0"/>
      <name val="Arial Narrow"/>
      <family val="2"/>
    </font>
    <font>
      <b/>
      <sz val="14"/>
      <color theme="0"/>
      <name val="Arial Narrow"/>
      <family val="2"/>
    </font>
    <font>
      <b/>
      <sz val="14"/>
      <name val="Arial Narrow"/>
      <family val="2"/>
    </font>
    <font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7" fillId="0" borderId="0" xfId="0" applyFont="1"/>
    <xf numFmtId="0" fontId="2" fillId="0" borderId="0" xfId="0" applyFont="1" applyFill="1" applyAlignment="1">
      <alignment horizontal="left" vertical="center"/>
    </xf>
    <xf numFmtId="14" fontId="9" fillId="0" borderId="5" xfId="0" applyNumberFormat="1" applyFont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 wrapText="1"/>
    </xf>
    <xf numFmtId="4" fontId="9" fillId="0" borderId="4" xfId="0" applyNumberFormat="1" applyFont="1" applyFill="1" applyBorder="1" applyAlignment="1">
      <alignment horizontal="right" vertical="center"/>
    </xf>
    <xf numFmtId="0" fontId="10" fillId="0" borderId="0" xfId="0" applyFont="1"/>
    <xf numFmtId="0" fontId="2" fillId="0" borderId="0" xfId="0" applyFont="1"/>
    <xf numFmtId="0" fontId="10" fillId="0" borderId="0" xfId="0" applyFont="1"/>
    <xf numFmtId="0" fontId="2" fillId="0" borderId="0" xfId="0" applyFont="1"/>
    <xf numFmtId="0" fontId="10" fillId="0" borderId="0" xfId="0" applyFont="1"/>
    <xf numFmtId="0" fontId="0" fillId="0" borderId="0" xfId="0"/>
    <xf numFmtId="0" fontId="2" fillId="0" borderId="0" xfId="0" applyFont="1"/>
    <xf numFmtId="0" fontId="7" fillId="0" borderId="0" xfId="0" applyFont="1"/>
    <xf numFmtId="0" fontId="10" fillId="0" borderId="0" xfId="0" applyFont="1"/>
    <xf numFmtId="0" fontId="8" fillId="0" borderId="0" xfId="0" applyFont="1"/>
    <xf numFmtId="0" fontId="2" fillId="0" borderId="0" xfId="0" applyFont="1" applyBorder="1" applyAlignment="1" applyProtection="1">
      <alignment vertical="center" wrapText="1"/>
      <protection locked="0"/>
    </xf>
    <xf numFmtId="0" fontId="9" fillId="0" borderId="4" xfId="0" applyFont="1" applyFill="1" applyBorder="1" applyAlignment="1">
      <alignment horizontal="left" vertical="center" wrapText="1"/>
    </xf>
    <xf numFmtId="14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4" fontId="9" fillId="0" borderId="0" xfId="0" applyNumberFormat="1" applyFont="1" applyFill="1" applyBorder="1" applyAlignment="1">
      <alignment horizontal="right" vertical="center"/>
    </xf>
    <xf numFmtId="0" fontId="11" fillId="3" borderId="5" xfId="0" applyFont="1" applyFill="1" applyBorder="1" applyAlignment="1">
      <alignment horizontal="center" vertical="top" wrapText="1"/>
    </xf>
    <xf numFmtId="0" fontId="11" fillId="3" borderId="5" xfId="0" applyFont="1" applyFill="1" applyBorder="1" applyAlignment="1">
      <alignment horizontal="center" vertical="center" wrapText="1"/>
    </xf>
    <xf numFmtId="14" fontId="2" fillId="0" borderId="0" xfId="0" applyNumberFormat="1" applyFont="1" applyBorder="1" applyAlignment="1" applyProtection="1">
      <alignment horizontal="center" vertical="center" wrapText="1"/>
      <protection locked="0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0" fontId="8" fillId="0" borderId="0" xfId="0" applyFont="1" applyBorder="1" applyAlignment="1" applyProtection="1">
      <alignment vertical="center" wrapText="1"/>
      <protection locked="0"/>
    </xf>
    <xf numFmtId="0" fontId="12" fillId="0" borderId="0" xfId="0" applyFont="1"/>
    <xf numFmtId="14" fontId="8" fillId="0" borderId="0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vertical="center"/>
      <protection locked="0"/>
    </xf>
    <xf numFmtId="4" fontId="8" fillId="0" borderId="0" xfId="0" applyNumberFormat="1" applyFont="1" applyBorder="1" applyAlignment="1" applyProtection="1">
      <alignment horizontal="right" vertical="center" wrapText="1"/>
      <protection locked="0"/>
    </xf>
    <xf numFmtId="0" fontId="11" fillId="0" borderId="0" xfId="0" applyFont="1" applyAlignment="1">
      <alignment horizontal="center" vertical="top"/>
    </xf>
    <xf numFmtId="0" fontId="16" fillId="0" borderId="0" xfId="0" applyFont="1"/>
    <xf numFmtId="0" fontId="17" fillId="0" borderId="0" xfId="0" applyFont="1"/>
    <xf numFmtId="0" fontId="14" fillId="0" borderId="0" xfId="0" applyFont="1"/>
    <xf numFmtId="0" fontId="13" fillId="0" borderId="0" xfId="0" applyFont="1" applyAlignment="1">
      <alignment horizontal="left" vertical="center"/>
    </xf>
    <xf numFmtId="0" fontId="15" fillId="0" borderId="0" xfId="0" applyFont="1"/>
    <xf numFmtId="0" fontId="11" fillId="3" borderId="2" xfId="0" applyFont="1" applyFill="1" applyBorder="1" applyAlignment="1">
      <alignment horizontal="center" vertical="top" wrapText="1"/>
    </xf>
    <xf numFmtId="0" fontId="15" fillId="0" borderId="0" xfId="0" applyFont="1" applyAlignment="1">
      <alignment horizontal="center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Protection="1">
      <protection locked="0"/>
    </xf>
    <xf numFmtId="0" fontId="13" fillId="0" borderId="0" xfId="0" applyFont="1"/>
    <xf numFmtId="0" fontId="18" fillId="0" borderId="0" xfId="0" applyFont="1"/>
    <xf numFmtId="0" fontId="11" fillId="0" borderId="0" xfId="0" applyFont="1" applyFill="1"/>
    <xf numFmtId="0" fontId="11" fillId="0" borderId="0" xfId="0" applyFont="1" applyFill="1" applyProtection="1">
      <protection locked="0"/>
    </xf>
    <xf numFmtId="0" fontId="11" fillId="0" borderId="0" xfId="0" applyFont="1"/>
    <xf numFmtId="0" fontId="19" fillId="0" borderId="0" xfId="0" applyFont="1"/>
    <xf numFmtId="0" fontId="20" fillId="0" borderId="0" xfId="0" applyFont="1" applyFill="1"/>
    <xf numFmtId="0" fontId="2" fillId="4" borderId="0" xfId="0" applyFont="1" applyFill="1" applyBorder="1" applyAlignment="1" applyProtection="1">
      <alignment vertical="center" wrapText="1"/>
      <protection locked="0"/>
    </xf>
    <xf numFmtId="14" fontId="14" fillId="0" borderId="5" xfId="0" applyNumberFormat="1" applyFont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 applyProtection="1">
      <alignment vertical="center" wrapText="1"/>
      <protection locked="0"/>
    </xf>
    <xf numFmtId="0" fontId="14" fillId="4" borderId="5" xfId="0" applyFont="1" applyFill="1" applyBorder="1" applyAlignment="1" applyProtection="1">
      <alignment vertical="center" wrapText="1"/>
      <protection locked="0"/>
    </xf>
    <xf numFmtId="4" fontId="14" fillId="0" borderId="5" xfId="0" applyNumberFormat="1" applyFont="1" applyBorder="1" applyAlignment="1" applyProtection="1">
      <alignment horizontal="right" vertical="center" wrapText="1"/>
      <protection locked="0"/>
    </xf>
    <xf numFmtId="14" fontId="16" fillId="0" borderId="5" xfId="0" applyNumberFormat="1" applyFont="1" applyBorder="1" applyAlignment="1">
      <alignment horizontal="center"/>
    </xf>
    <xf numFmtId="0" fontId="16" fillId="0" borderId="5" xfId="0" applyFont="1" applyBorder="1" applyAlignment="1"/>
    <xf numFmtId="0" fontId="16" fillId="0" borderId="5" xfId="0" applyFont="1" applyBorder="1"/>
    <xf numFmtId="2" fontId="16" fillId="0" borderId="5" xfId="0" applyNumberFormat="1" applyFont="1" applyBorder="1"/>
    <xf numFmtId="4" fontId="16" fillId="0" borderId="5" xfId="0" applyNumberFormat="1" applyFont="1" applyBorder="1"/>
    <xf numFmtId="14" fontId="16" fillId="0" borderId="5" xfId="0" applyNumberFormat="1" applyFont="1" applyBorder="1" applyAlignment="1" applyProtection="1">
      <alignment horizontal="center" vertical="center" wrapText="1"/>
      <protection locked="0"/>
    </xf>
    <xf numFmtId="0" fontId="16" fillId="0" borderId="5" xfId="0" applyFont="1" applyBorder="1" applyAlignment="1" applyProtection="1">
      <alignment wrapText="1"/>
      <protection locked="0"/>
    </xf>
    <xf numFmtId="0" fontId="16" fillId="0" borderId="5" xfId="0" applyFont="1" applyBorder="1" applyAlignment="1" applyProtection="1">
      <alignment vertical="center" wrapText="1"/>
      <protection locked="0"/>
    </xf>
    <xf numFmtId="4" fontId="16" fillId="0" borderId="5" xfId="0" applyNumberFormat="1" applyFont="1" applyBorder="1" applyAlignment="1" applyProtection="1">
      <alignment horizontal="right" vertical="center" wrapText="1"/>
      <protection locked="0"/>
    </xf>
    <xf numFmtId="4" fontId="14" fillId="0" borderId="5" xfId="0" applyNumberFormat="1" applyFont="1" applyFill="1" applyBorder="1" applyAlignment="1" applyProtection="1">
      <alignment horizontal="right" vertical="center" wrapText="1"/>
      <protection locked="0"/>
    </xf>
    <xf numFmtId="14" fontId="14" fillId="0" borderId="5" xfId="0" applyNumberFormat="1" applyFont="1" applyBorder="1" applyAlignment="1">
      <alignment horizontal="center"/>
    </xf>
    <xf numFmtId="0" fontId="14" fillId="0" borderId="5" xfId="0" applyFont="1" applyBorder="1" applyAlignment="1">
      <alignment horizontal="left"/>
    </xf>
    <xf numFmtId="43" fontId="14" fillId="0" borderId="5" xfId="2" applyFont="1" applyBorder="1" applyAlignment="1">
      <alignment horizontal="right"/>
    </xf>
    <xf numFmtId="14" fontId="16" fillId="0" borderId="5" xfId="0" applyNumberFormat="1" applyFont="1" applyBorder="1" applyAlignment="1">
      <alignment horizontal="center" vertical="center"/>
    </xf>
    <xf numFmtId="0" fontId="16" fillId="0" borderId="5" xfId="0" applyFont="1" applyFill="1" applyBorder="1" applyAlignment="1">
      <alignment horizontal="left" vertical="center" wrapText="1"/>
    </xf>
    <xf numFmtId="4" fontId="16" fillId="0" borderId="5" xfId="0" applyNumberFormat="1" applyFont="1" applyFill="1" applyBorder="1" applyAlignment="1">
      <alignment horizontal="right" vertical="center"/>
    </xf>
    <xf numFmtId="0" fontId="16" fillId="0" borderId="5" xfId="0" applyFont="1" applyFill="1" applyBorder="1" applyAlignment="1">
      <alignment vertical="center" wrapText="1"/>
    </xf>
    <xf numFmtId="164" fontId="16" fillId="0" borderId="5" xfId="1" applyNumberFormat="1" applyFont="1" applyBorder="1" applyAlignment="1">
      <alignment horizontal="right" vertical="center"/>
    </xf>
    <xf numFmtId="14" fontId="16" fillId="0" borderId="5" xfId="0" applyNumberFormat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 vertical="center" wrapText="1"/>
    </xf>
    <xf numFmtId="0" fontId="16" fillId="0" borderId="5" xfId="0" applyFont="1" applyBorder="1" applyAlignment="1">
      <alignment vertical="center" wrapText="1"/>
    </xf>
    <xf numFmtId="164" fontId="16" fillId="0" borderId="5" xfId="1" applyNumberFormat="1" applyFont="1" applyFill="1" applyBorder="1" applyAlignment="1">
      <alignment horizontal="right" vertical="center"/>
    </xf>
    <xf numFmtId="0" fontId="20" fillId="3" borderId="5" xfId="0" applyFont="1" applyFill="1" applyBorder="1" applyAlignment="1">
      <alignment horizontal="center" vertical="top" wrapText="1"/>
    </xf>
    <xf numFmtId="0" fontId="20" fillId="3" borderId="2" xfId="0" applyFont="1" applyFill="1" applyBorder="1" applyAlignment="1">
      <alignment horizontal="center" vertical="top" wrapText="1"/>
    </xf>
    <xf numFmtId="14" fontId="1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Border="1" applyAlignment="1" applyProtection="1">
      <alignment vertical="center" wrapText="1"/>
      <protection locked="0"/>
    </xf>
    <xf numFmtId="4" fontId="14" fillId="0" borderId="0" xfId="0" applyNumberFormat="1" applyFont="1" applyFill="1" applyBorder="1" applyAlignment="1" applyProtection="1">
      <alignment horizontal="right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Fill="1" applyBorder="1" applyAlignment="1" applyProtection="1">
      <alignment vertical="center" wrapText="1"/>
      <protection locked="0"/>
    </xf>
    <xf numFmtId="0" fontId="21" fillId="0" borderId="5" xfId="0" applyFont="1" applyFill="1" applyBorder="1"/>
    <xf numFmtId="14" fontId="1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Fill="1" applyBorder="1" applyAlignment="1" applyProtection="1">
      <alignment vertical="center" wrapText="1"/>
      <protection locked="0"/>
    </xf>
    <xf numFmtId="4" fontId="14" fillId="0" borderId="4" xfId="0" applyNumberFormat="1" applyFont="1" applyFill="1" applyBorder="1" applyAlignment="1" applyProtection="1">
      <alignment horizontal="right" vertical="center" wrapText="1"/>
      <protection locked="0"/>
    </xf>
    <xf numFmtId="0" fontId="12" fillId="0" borderId="0" xfId="0" applyFont="1" applyBorder="1"/>
    <xf numFmtId="0" fontId="8" fillId="0" borderId="0" xfId="0" applyFont="1" applyBorder="1"/>
    <xf numFmtId="14" fontId="14" fillId="0" borderId="6" xfId="0" applyNumberFormat="1" applyFont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 applyProtection="1">
      <alignment vertical="center" wrapText="1"/>
      <protection locked="0"/>
    </xf>
    <xf numFmtId="4" fontId="14" fillId="0" borderId="6" xfId="0" applyNumberFormat="1" applyFont="1" applyBorder="1" applyAlignment="1" applyProtection="1">
      <alignment horizontal="right" vertical="center" wrapText="1"/>
      <protection locked="0"/>
    </xf>
    <xf numFmtId="0" fontId="11" fillId="3" borderId="4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 vertical="top" wrapText="1"/>
    </xf>
    <xf numFmtId="0" fontId="14" fillId="0" borderId="0" xfId="0" applyFont="1" applyBorder="1"/>
    <xf numFmtId="0" fontId="10" fillId="0" borderId="1" xfId="0" applyFont="1" applyBorder="1"/>
    <xf numFmtId="0" fontId="17" fillId="0" borderId="1" xfId="0" applyFont="1" applyBorder="1"/>
    <xf numFmtId="0" fontId="2" fillId="0" borderId="0" xfId="0" applyFont="1" applyBorder="1"/>
    <xf numFmtId="0" fontId="17" fillId="0" borderId="2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3">
    <cellStyle name="Migliaia" xfId="2" builtinId="3"/>
    <cellStyle name="Normale" xfId="0" builtinId="0"/>
    <cellStyle name="Valuta" xfId="1" builtinId="4"/>
  </cellStyles>
  <dxfs count="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.5"/>
        <color theme="0"/>
        <name val="Arial"/>
        <family val="2"/>
        <scheme val="none"/>
      </font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Narrow"/>
        <family val="2"/>
        <scheme val="none"/>
      </font>
      <numFmt numFmtId="4" formatCode="#,##0.0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Narrow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Narrow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Narrow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Narrow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Narrow"/>
        <family val="2"/>
        <scheme val="none"/>
      </font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.5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Narrow"/>
        <family val="2"/>
        <scheme val="none"/>
      </font>
      <fill>
        <patternFill patternType="solid">
          <fgColor indexed="64"/>
          <bgColor rgb="FFD9D9D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ommesse%20pubbliche\300-T-240618-ek-Tabella%20riassuntiva%20commesse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Zambetti%20Franca\Documenti\Commesse%20pubbliche\Copia%20di%20300-T-250625-ek-Tabella%20riassuntiva%20commesse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5\POL-SEGR$\DATI-COLLAB\BARBARAROSSINI\EXCEL\LCPol\FATTURE%20-%20IVA%20-%20COMMESSE\commesse%20pubbliche\Esempio%20-%20Pubblicazione%20COMMESSE%20PUBBLICH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Zambetti%20Franca\Documenti\Commesse%20pubbliche\2025%20POL%20%20-%20COMMESSE%20PUBBLICHE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Zambetti%20Franca\Documenti\Commesse%20pubbliche\Copia%20di%20Tabella%20COMMESSE%20PUBBLICHE25%20scuole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ommesse%20pubbliche\Commesse%20pubbliche%20Cinema%20Teatro%20-%20202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Zambetti%20Franca\Documenti\Commesse%20pubbliche\COMMESSE%20PUBBLICHE%20Cinema%20Teatro%20-%20202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eronica.trevisan\Downloads\COMMESSE%20PUBBLICHE%20-%202022%20m.a.x.%20museo%20(1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.10\cult-museo$\PERSONALE\VeronicaTrevisan\2.%20Contabilit&#224;\COMMESSE%20PUBBLICHE%20-%202021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Zambetti%20Franca\Documenti\Commesse%20pubbliche\Copia%20di%20COMMESSE%20PUBBLICHE%20-%202025%20-%20Finanze%20e%20Cancelleria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Zambetti%20Franca\Documenti\Commesse%20pubbliche\Copia%20di%20COMMESSE%20PUBBLICHE%20-%20ISC%202025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Zambetti%20Franca\Documenti\Commesse%20pubbliche\Commesse_Pubbliche_Chiasso_CED_2025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ommesse%20Pubbliche\Esempio%20-%20Pubblicazione%20COMMESSE%20PUBBLICHE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Zambetti%20Franca\Documenti\Commesse%20pubbliche\Commesse%20pubbliche%20CED%20-%20Elia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10"/>
      <sheetName val="Grafico9"/>
      <sheetName val="Grafico8"/>
      <sheetName val="Grafico7"/>
      <sheetName val="Grafico6"/>
      <sheetName val="Grafico5"/>
      <sheetName val="Grafico4"/>
      <sheetName val="Grafico3"/>
      <sheetName val="Grafico2"/>
      <sheetName val="Grafico1"/>
      <sheetName val="Foglio1"/>
      <sheetName val="Foglio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10"/>
      <sheetName val="Grafico9"/>
      <sheetName val="Grafico8"/>
      <sheetName val="Grafico7"/>
      <sheetName val="Grafico6"/>
      <sheetName val="Grafico5"/>
      <sheetName val="Grafico4"/>
      <sheetName val="Grafico3"/>
      <sheetName val="Grafico2"/>
      <sheetName val="Grafico1"/>
      <sheetName val="Foglio1"/>
      <sheetName val="Foglio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2"/>
      <sheetName val="Foglio1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1"/>
      <sheetName val="Foglio2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1"/>
      <sheetName val="Foglio2"/>
    </sheetNames>
    <sheetDataSet>
      <sheetData sheetId="0" refreshError="1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1"/>
      <sheetName val="Foglio2"/>
    </sheetNames>
    <sheetDataSet>
      <sheetData sheetId="0"/>
      <sheetData sheetId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1"/>
      <sheetName val="Foglio2"/>
    </sheetNames>
    <sheetDataSet>
      <sheetData sheetId="0" refreshError="1"/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1"/>
      <sheetName val="Foglio2"/>
    </sheetNames>
    <sheetDataSet>
      <sheetData sheetId="0"/>
      <sheetData sheetId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1"/>
      <sheetName val="Foglio2"/>
    </sheetNames>
    <sheetDataSet>
      <sheetData sheetId="0"/>
      <sheetData sheetId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1"/>
      <sheetName val="Foglio2"/>
    </sheetNames>
    <sheetDataSet>
      <sheetData sheetId="0" refreshError="1"/>
      <sheetData sheetId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1"/>
      <sheetName val="Foglio2"/>
    </sheetNames>
    <sheetDataSet>
      <sheetData sheetId="0" refreshError="1"/>
      <sheetData sheetId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1"/>
      <sheetName val="Foglio2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2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2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5B16C12-1809-4628-A350-4AEC31C7E1D6}" name="Tabella1" displayName="Tabella1" ref="A95:G110" totalsRowShown="0" headerRowDxfId="8" dataDxfId="7">
  <autoFilter ref="A95:G110" xr:uid="{0B4DE29D-E7A1-4EF0-9EBD-B17C10EEF689}"/>
  <sortState ref="A96:G110">
    <sortCondition ref="A13:A42"/>
  </sortState>
  <tableColumns count="7">
    <tableColumn id="1" xr3:uid="{28389BEB-DE26-4DF1-8C9F-2A91F67DD3AA}" name="Data_x000a_aggiudicazione" dataDxfId="6"/>
    <tableColumn id="2" xr3:uid="{B6EC4002-BB3F-4429-91A9-668D861060B4}" name="Oggetto ed entità_x000a_della commessa" dataDxfId="5"/>
    <tableColumn id="3" xr3:uid="{902167BD-1D7C-49DF-80E6-AF983472F775}" name="Genere di_x000a_commessa" dataDxfId="4"/>
    <tableColumn id="4" xr3:uid="{199CE180-3F8A-41FB-AA7E-AB33D2676FE2}" name="Genere di_x000a_procedura" dataDxfId="3"/>
    <tableColumn id="5" xr3:uid="{6E27FC0D-DA15-40EA-9DA4-C20384CD776C}" name="Aggiudicatario_x000a_nome e sede/domicilio" dataDxfId="2"/>
    <tableColumn id="6" xr3:uid="{B96BDB18-D019-471D-8402-53D64DB297A5}" name="Importo CHF_x000a_(IVA esclusa)" dataDxfId="1"/>
    <tableColumn id="7" xr3:uid="{EE21C444-003E-4CE3-A29A-077CF8777122}" name="Colonna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C37EA-4E74-48EC-BB2E-ABEC7C0105E7}">
  <sheetPr>
    <pageSetUpPr fitToPage="1"/>
  </sheetPr>
  <dimension ref="A3:IXC231"/>
  <sheetViews>
    <sheetView tabSelected="1" view="pageLayout" zoomScaleNormal="70" workbookViewId="0">
      <selection activeCell="A4" sqref="A4"/>
    </sheetView>
  </sheetViews>
  <sheetFormatPr defaultColWidth="9.140625" defaultRowHeight="16.5" x14ac:dyDescent="0.3"/>
  <cols>
    <col min="1" max="1" width="20.42578125" style="1" customWidth="1"/>
    <col min="2" max="2" width="114.140625" style="2" customWidth="1"/>
    <col min="3" max="3" width="19.28515625" style="3" customWidth="1"/>
    <col min="4" max="4" width="47.140625" style="3" customWidth="1"/>
    <col min="5" max="5" width="51.42578125" style="3" customWidth="1"/>
    <col min="6" max="6" width="20.5703125" style="3" customWidth="1"/>
    <col min="7" max="7" width="9.140625" style="11" hidden="1" customWidth="1"/>
    <col min="8" max="16384" width="9.140625" style="3"/>
  </cols>
  <sheetData>
    <row r="3" spans="1:7" ht="45" customHeight="1" x14ac:dyDescent="0.3">
      <c r="A3" s="102" t="s">
        <v>316</v>
      </c>
      <c r="B3" s="103"/>
      <c r="C3" s="104"/>
      <c r="D3" s="104"/>
      <c r="E3" s="104"/>
      <c r="F3" s="105"/>
      <c r="G3" s="3"/>
    </row>
    <row r="4" spans="1:7" x14ac:dyDescent="0.3">
      <c r="A4" s="4"/>
      <c r="B4" s="5"/>
      <c r="C4" s="6"/>
      <c r="D4" s="6"/>
      <c r="E4" s="6"/>
      <c r="F4" s="6"/>
    </row>
    <row r="5" spans="1:7" s="38" customFormat="1" ht="20.25" x14ac:dyDescent="0.25">
      <c r="A5" s="35" t="s">
        <v>57</v>
      </c>
      <c r="B5" s="39" t="s">
        <v>313</v>
      </c>
      <c r="C5" s="36"/>
      <c r="D5" s="36"/>
      <c r="E5" s="36"/>
      <c r="F5" s="36"/>
      <c r="G5" s="37"/>
    </row>
    <row r="6" spans="1:7" x14ac:dyDescent="0.3">
      <c r="A6" s="4"/>
      <c r="B6" s="5"/>
      <c r="C6" s="6"/>
      <c r="D6" s="6"/>
      <c r="E6" s="6"/>
      <c r="F6" s="6"/>
    </row>
    <row r="7" spans="1:7" s="17" customFormat="1" x14ac:dyDescent="0.3">
      <c r="A7" s="4"/>
      <c r="B7" s="5"/>
      <c r="C7" s="18"/>
      <c r="D7" s="18"/>
      <c r="E7" s="18"/>
      <c r="F7" s="18"/>
      <c r="G7" s="19"/>
    </row>
    <row r="8" spans="1:7" x14ac:dyDescent="0.3">
      <c r="A8" s="4"/>
      <c r="B8" s="5"/>
      <c r="C8" s="6"/>
      <c r="D8" s="6"/>
      <c r="E8" s="6"/>
      <c r="F8" s="6"/>
    </row>
    <row r="9" spans="1:7" x14ac:dyDescent="0.3">
      <c r="A9" s="4"/>
      <c r="B9" s="5"/>
      <c r="C9" s="6"/>
      <c r="D9" s="6"/>
      <c r="E9" s="6"/>
      <c r="F9" s="6"/>
    </row>
    <row r="10" spans="1:7" s="45" customFormat="1" ht="20.25" x14ac:dyDescent="0.3">
      <c r="A10" s="42" t="s">
        <v>0</v>
      </c>
      <c r="B10" s="43" t="s">
        <v>1</v>
      </c>
      <c r="C10" s="44"/>
      <c r="E10" s="40"/>
      <c r="F10" s="44"/>
      <c r="G10" s="46"/>
    </row>
    <row r="11" spans="1:7" x14ac:dyDescent="0.3">
      <c r="B11" s="7"/>
    </row>
    <row r="12" spans="1:7" ht="36" x14ac:dyDescent="0.3">
      <c r="A12" s="26" t="s">
        <v>2</v>
      </c>
      <c r="B12" s="27" t="s">
        <v>3</v>
      </c>
      <c r="C12" s="26" t="s">
        <v>4</v>
      </c>
      <c r="D12" s="26" t="s">
        <v>5</v>
      </c>
      <c r="E12" s="26" t="s">
        <v>6</v>
      </c>
      <c r="F12" s="26" t="s">
        <v>7</v>
      </c>
    </row>
    <row r="13" spans="1:7" s="20" customFormat="1" ht="30.6" customHeight="1" x14ac:dyDescent="0.25">
      <c r="A13" s="70">
        <v>45673</v>
      </c>
      <c r="B13" s="71" t="s">
        <v>101</v>
      </c>
      <c r="C13" s="71" t="s">
        <v>12</v>
      </c>
      <c r="D13" s="71" t="s">
        <v>11</v>
      </c>
      <c r="E13" s="71" t="s">
        <v>102</v>
      </c>
      <c r="F13" s="72">
        <v>7400.55</v>
      </c>
      <c r="G13" s="31" t="e">
        <f>CONCATENATE(C13,#REF!,D13)</f>
        <v>#REF!</v>
      </c>
    </row>
    <row r="14" spans="1:7" s="20" customFormat="1" ht="30.6" customHeight="1" x14ac:dyDescent="0.25">
      <c r="A14" s="70">
        <v>45684</v>
      </c>
      <c r="B14" s="71" t="s">
        <v>20</v>
      </c>
      <c r="C14" s="71" t="s">
        <v>10</v>
      </c>
      <c r="D14" s="71" t="s">
        <v>11</v>
      </c>
      <c r="E14" s="71" t="s">
        <v>21</v>
      </c>
      <c r="F14" s="72">
        <v>64000</v>
      </c>
      <c r="G14" s="31"/>
    </row>
    <row r="15" spans="1:7" s="20" customFormat="1" ht="30.6" customHeight="1" x14ac:dyDescent="0.25">
      <c r="A15" s="70">
        <v>45695</v>
      </c>
      <c r="B15" s="71" t="s">
        <v>103</v>
      </c>
      <c r="C15" s="71" t="s">
        <v>10</v>
      </c>
      <c r="D15" s="71" t="s">
        <v>11</v>
      </c>
      <c r="E15" s="71" t="s">
        <v>104</v>
      </c>
      <c r="F15" s="72">
        <v>17407</v>
      </c>
      <c r="G15" s="31"/>
    </row>
    <row r="16" spans="1:7" s="20" customFormat="1" ht="30.6" customHeight="1" x14ac:dyDescent="0.25">
      <c r="A16" s="70">
        <v>45695</v>
      </c>
      <c r="B16" s="71" t="s">
        <v>105</v>
      </c>
      <c r="C16" s="71" t="s">
        <v>12</v>
      </c>
      <c r="D16" s="71" t="s">
        <v>11</v>
      </c>
      <c r="E16" s="71" t="s">
        <v>106</v>
      </c>
      <c r="F16" s="72">
        <v>65955</v>
      </c>
      <c r="G16" s="31"/>
    </row>
    <row r="17" spans="1:7" s="20" customFormat="1" ht="30.6" customHeight="1" x14ac:dyDescent="0.25">
      <c r="A17" s="70">
        <v>45699</v>
      </c>
      <c r="B17" s="71" t="s">
        <v>107</v>
      </c>
      <c r="C17" s="71" t="s">
        <v>10</v>
      </c>
      <c r="D17" s="71" t="s">
        <v>11</v>
      </c>
      <c r="E17" s="71" t="s">
        <v>108</v>
      </c>
      <c r="F17" s="72">
        <v>12860</v>
      </c>
      <c r="G17" s="31"/>
    </row>
    <row r="18" spans="1:7" s="20" customFormat="1" ht="25.15" customHeight="1" x14ac:dyDescent="0.25">
      <c r="A18" s="70">
        <v>45699</v>
      </c>
      <c r="B18" s="71" t="s">
        <v>109</v>
      </c>
      <c r="C18" s="71" t="s">
        <v>14</v>
      </c>
      <c r="D18" s="71" t="s">
        <v>11</v>
      </c>
      <c r="E18" s="71" t="s">
        <v>15</v>
      </c>
      <c r="F18" s="72">
        <v>77508.95</v>
      </c>
      <c r="G18" s="31"/>
    </row>
    <row r="19" spans="1:7" s="20" customFormat="1" ht="36" x14ac:dyDescent="0.25">
      <c r="A19" s="75">
        <v>45713</v>
      </c>
      <c r="B19" s="71" t="s">
        <v>110</v>
      </c>
      <c r="C19" s="71" t="s">
        <v>14</v>
      </c>
      <c r="D19" s="71" t="s">
        <v>11</v>
      </c>
      <c r="E19" s="71" t="s">
        <v>111</v>
      </c>
      <c r="F19" s="72">
        <v>15000</v>
      </c>
      <c r="G19" s="31"/>
    </row>
    <row r="20" spans="1:7" s="20" customFormat="1" ht="30.6" customHeight="1" x14ac:dyDescent="0.25">
      <c r="A20" s="70">
        <v>45728</v>
      </c>
      <c r="B20" s="71" t="s">
        <v>112</v>
      </c>
      <c r="C20" s="71" t="s">
        <v>12</v>
      </c>
      <c r="D20" s="71" t="s">
        <v>11</v>
      </c>
      <c r="E20" s="71" t="s">
        <v>113</v>
      </c>
      <c r="F20" s="72">
        <v>14578.2</v>
      </c>
      <c r="G20" s="31"/>
    </row>
    <row r="21" spans="1:7" s="20" customFormat="1" ht="30.6" customHeight="1" x14ac:dyDescent="0.25">
      <c r="A21" s="70">
        <v>45729</v>
      </c>
      <c r="B21" s="71" t="s">
        <v>114</v>
      </c>
      <c r="C21" s="71" t="s">
        <v>12</v>
      </c>
      <c r="D21" s="71" t="s">
        <v>11</v>
      </c>
      <c r="E21" s="71" t="s">
        <v>19</v>
      </c>
      <c r="F21" s="72">
        <v>19000</v>
      </c>
      <c r="G21" s="31"/>
    </row>
    <row r="22" spans="1:7" s="20" customFormat="1" ht="30.6" customHeight="1" x14ac:dyDescent="0.25">
      <c r="A22" s="70">
        <v>45734</v>
      </c>
      <c r="B22" s="71" t="s">
        <v>115</v>
      </c>
      <c r="C22" s="71" t="s">
        <v>12</v>
      </c>
      <c r="D22" s="71" t="s">
        <v>11</v>
      </c>
      <c r="E22" s="71" t="s">
        <v>116</v>
      </c>
      <c r="F22" s="72">
        <v>15806.75</v>
      </c>
      <c r="G22" s="31"/>
    </row>
    <row r="23" spans="1:7" s="20" customFormat="1" ht="30.6" customHeight="1" x14ac:dyDescent="0.25">
      <c r="A23" s="70">
        <v>45734</v>
      </c>
      <c r="B23" s="71" t="s">
        <v>117</v>
      </c>
      <c r="C23" s="71" t="s">
        <v>8</v>
      </c>
      <c r="D23" s="71" t="s">
        <v>11</v>
      </c>
      <c r="E23" s="71" t="s">
        <v>118</v>
      </c>
      <c r="F23" s="72">
        <v>22312.7</v>
      </c>
      <c r="G23" s="31"/>
    </row>
    <row r="24" spans="1:7" s="20" customFormat="1" ht="30.6" customHeight="1" x14ac:dyDescent="0.25">
      <c r="A24" s="70">
        <v>45743</v>
      </c>
      <c r="B24" s="71" t="s">
        <v>119</v>
      </c>
      <c r="C24" s="71" t="s">
        <v>12</v>
      </c>
      <c r="D24" s="71" t="s">
        <v>11</v>
      </c>
      <c r="E24" s="71" t="s">
        <v>120</v>
      </c>
      <c r="F24" s="72">
        <v>5500</v>
      </c>
      <c r="G24" s="31"/>
    </row>
    <row r="25" spans="1:7" s="20" customFormat="1" ht="30.6" customHeight="1" x14ac:dyDescent="0.25">
      <c r="A25" s="70">
        <v>45743</v>
      </c>
      <c r="B25" s="71" t="s">
        <v>121</v>
      </c>
      <c r="C25" s="71" t="s">
        <v>8</v>
      </c>
      <c r="D25" s="71" t="s">
        <v>11</v>
      </c>
      <c r="E25" s="71" t="s">
        <v>120</v>
      </c>
      <c r="F25" s="72">
        <v>12450</v>
      </c>
      <c r="G25" s="31"/>
    </row>
    <row r="26" spans="1:7" s="20" customFormat="1" ht="30.6" customHeight="1" x14ac:dyDescent="0.25">
      <c r="A26" s="70">
        <v>45743</v>
      </c>
      <c r="B26" s="71" t="s">
        <v>122</v>
      </c>
      <c r="C26" s="71" t="s">
        <v>12</v>
      </c>
      <c r="D26" s="71" t="s">
        <v>11</v>
      </c>
      <c r="E26" s="71" t="s">
        <v>17</v>
      </c>
      <c r="F26" s="72">
        <v>41402</v>
      </c>
      <c r="G26" s="31"/>
    </row>
    <row r="27" spans="1:7" s="20" customFormat="1" ht="30.6" customHeight="1" x14ac:dyDescent="0.25">
      <c r="A27" s="70">
        <v>45754</v>
      </c>
      <c r="B27" s="71" t="s">
        <v>123</v>
      </c>
      <c r="C27" s="71" t="s">
        <v>12</v>
      </c>
      <c r="D27" s="71" t="s">
        <v>11</v>
      </c>
      <c r="E27" s="71" t="s">
        <v>124</v>
      </c>
      <c r="F27" s="72">
        <v>5546</v>
      </c>
      <c r="G27" s="31"/>
    </row>
    <row r="28" spans="1:7" s="20" customFormat="1" ht="30.6" customHeight="1" x14ac:dyDescent="0.25">
      <c r="A28" s="70">
        <v>45754</v>
      </c>
      <c r="B28" s="71" t="s">
        <v>125</v>
      </c>
      <c r="C28" s="71" t="s">
        <v>12</v>
      </c>
      <c r="D28" s="71" t="s">
        <v>11</v>
      </c>
      <c r="E28" s="71" t="s">
        <v>126</v>
      </c>
      <c r="F28" s="72">
        <v>13820</v>
      </c>
      <c r="G28" s="31"/>
    </row>
    <row r="29" spans="1:7" s="20" customFormat="1" ht="30.6" customHeight="1" x14ac:dyDescent="0.25">
      <c r="A29" s="70">
        <v>45754</v>
      </c>
      <c r="B29" s="71" t="s">
        <v>127</v>
      </c>
      <c r="C29" s="71" t="s">
        <v>12</v>
      </c>
      <c r="D29" s="71" t="s">
        <v>11</v>
      </c>
      <c r="E29" s="71" t="s">
        <v>128</v>
      </c>
      <c r="F29" s="72">
        <v>21935</v>
      </c>
      <c r="G29" s="31"/>
    </row>
    <row r="30" spans="1:7" s="20" customFormat="1" ht="30.6" customHeight="1" x14ac:dyDescent="0.25">
      <c r="A30" s="70">
        <v>45754</v>
      </c>
      <c r="B30" s="71" t="s">
        <v>129</v>
      </c>
      <c r="C30" s="71" t="s">
        <v>8</v>
      </c>
      <c r="D30" s="71" t="s">
        <v>11</v>
      </c>
      <c r="E30" s="71" t="s">
        <v>130</v>
      </c>
      <c r="F30" s="72">
        <v>14210</v>
      </c>
      <c r="G30" s="31"/>
    </row>
    <row r="31" spans="1:7" s="20" customFormat="1" ht="30.6" customHeight="1" x14ac:dyDescent="0.25">
      <c r="A31" s="70">
        <v>45754</v>
      </c>
      <c r="B31" s="71" t="s">
        <v>131</v>
      </c>
      <c r="C31" s="73" t="s">
        <v>14</v>
      </c>
      <c r="D31" s="71" t="s">
        <v>11</v>
      </c>
      <c r="E31" s="71" t="s">
        <v>132</v>
      </c>
      <c r="F31" s="72">
        <v>12390.55</v>
      </c>
      <c r="G31" s="31"/>
    </row>
    <row r="32" spans="1:7" s="20" customFormat="1" ht="30.6" customHeight="1" x14ac:dyDescent="0.25">
      <c r="A32" s="70">
        <v>45754</v>
      </c>
      <c r="B32" s="76" t="s">
        <v>133</v>
      </c>
      <c r="C32" s="77" t="s">
        <v>12</v>
      </c>
      <c r="D32" s="71" t="s">
        <v>11</v>
      </c>
      <c r="E32" s="76" t="s">
        <v>134</v>
      </c>
      <c r="F32" s="74">
        <v>5118.3500000000004</v>
      </c>
      <c r="G32" s="31"/>
    </row>
    <row r="33" spans="1:7" s="20" customFormat="1" ht="30.6" customHeight="1" x14ac:dyDescent="0.25">
      <c r="A33" s="70">
        <v>45754</v>
      </c>
      <c r="B33" s="71" t="s">
        <v>135</v>
      </c>
      <c r="C33" s="73" t="s">
        <v>12</v>
      </c>
      <c r="D33" s="71" t="s">
        <v>11</v>
      </c>
      <c r="E33" s="71" t="s">
        <v>18</v>
      </c>
      <c r="F33" s="78">
        <v>9894.5</v>
      </c>
      <c r="G33" s="31"/>
    </row>
    <row r="34" spans="1:7" s="20" customFormat="1" ht="30.6" customHeight="1" x14ac:dyDescent="0.25">
      <c r="A34" s="70">
        <v>45754</v>
      </c>
      <c r="B34" s="71" t="s">
        <v>136</v>
      </c>
      <c r="C34" s="73" t="s">
        <v>10</v>
      </c>
      <c r="D34" s="71" t="s">
        <v>11</v>
      </c>
      <c r="E34" s="71" t="s">
        <v>137</v>
      </c>
      <c r="F34" s="74">
        <v>11563.35</v>
      </c>
      <c r="G34" s="31"/>
    </row>
    <row r="35" spans="1:7" s="20" customFormat="1" ht="30.6" customHeight="1" x14ac:dyDescent="0.25">
      <c r="A35" s="70">
        <v>45757</v>
      </c>
      <c r="B35" s="71" t="s">
        <v>138</v>
      </c>
      <c r="C35" s="73" t="s">
        <v>10</v>
      </c>
      <c r="D35" s="71" t="s">
        <v>11</v>
      </c>
      <c r="E35" s="71" t="s">
        <v>139</v>
      </c>
      <c r="F35" s="74">
        <v>5263.65</v>
      </c>
      <c r="G35" s="31"/>
    </row>
    <row r="36" spans="1:7" s="20" customFormat="1" ht="30.6" customHeight="1" x14ac:dyDescent="0.25">
      <c r="A36" s="70">
        <v>45764</v>
      </c>
      <c r="B36" s="71" t="s">
        <v>140</v>
      </c>
      <c r="C36" s="73" t="s">
        <v>8</v>
      </c>
      <c r="D36" s="71" t="s">
        <v>11</v>
      </c>
      <c r="E36" s="71" t="s">
        <v>141</v>
      </c>
      <c r="F36" s="74">
        <v>13500</v>
      </c>
      <c r="G36" s="31"/>
    </row>
    <row r="37" spans="1:7" s="20" customFormat="1" ht="30.6" customHeight="1" x14ac:dyDescent="0.25">
      <c r="A37" s="70">
        <v>45769</v>
      </c>
      <c r="B37" s="71" t="s">
        <v>142</v>
      </c>
      <c r="C37" s="73" t="s">
        <v>14</v>
      </c>
      <c r="D37" s="71" t="s">
        <v>11</v>
      </c>
      <c r="E37" s="71" t="s">
        <v>15</v>
      </c>
      <c r="F37" s="74">
        <v>119518.5</v>
      </c>
      <c r="G37" s="31"/>
    </row>
    <row r="38" spans="1:7" s="17" customFormat="1" ht="36" x14ac:dyDescent="0.3">
      <c r="A38" s="26" t="s">
        <v>2</v>
      </c>
      <c r="B38" s="27" t="s">
        <v>3</v>
      </c>
      <c r="C38" s="26" t="s">
        <v>4</v>
      </c>
      <c r="D38" s="26" t="s">
        <v>5</v>
      </c>
      <c r="E38" s="26" t="s">
        <v>6</v>
      </c>
      <c r="F38" s="26" t="s">
        <v>7</v>
      </c>
      <c r="G38" s="19"/>
    </row>
    <row r="39" spans="1:7" s="17" customFormat="1" ht="36" x14ac:dyDescent="0.3">
      <c r="A39" s="70">
        <v>45786</v>
      </c>
      <c r="B39" s="71" t="s">
        <v>143</v>
      </c>
      <c r="C39" s="73" t="s">
        <v>12</v>
      </c>
      <c r="D39" s="71" t="s">
        <v>11</v>
      </c>
      <c r="E39" s="71" t="s">
        <v>22</v>
      </c>
      <c r="F39" s="74">
        <v>58860</v>
      </c>
      <c r="G39" s="19"/>
    </row>
    <row r="40" spans="1:7" s="20" customFormat="1" ht="33" customHeight="1" x14ac:dyDescent="0.25">
      <c r="A40" s="70">
        <v>45786</v>
      </c>
      <c r="B40" s="71" t="s">
        <v>144</v>
      </c>
      <c r="C40" s="73" t="s">
        <v>8</v>
      </c>
      <c r="D40" s="73" t="s">
        <v>9</v>
      </c>
      <c r="E40" s="71" t="s">
        <v>145</v>
      </c>
      <c r="F40" s="74">
        <v>24334.9</v>
      </c>
      <c r="G40" s="31"/>
    </row>
    <row r="41" spans="1:7" s="20" customFormat="1" ht="33" customHeight="1" x14ac:dyDescent="0.25">
      <c r="A41" s="70">
        <v>45791</v>
      </c>
      <c r="B41" s="71" t="s">
        <v>146</v>
      </c>
      <c r="C41" s="73" t="s">
        <v>8</v>
      </c>
      <c r="D41" s="71" t="s">
        <v>11</v>
      </c>
      <c r="E41" s="71" t="s">
        <v>25</v>
      </c>
      <c r="F41" s="74">
        <v>8034</v>
      </c>
      <c r="G41" s="31"/>
    </row>
    <row r="42" spans="1:7" s="20" customFormat="1" ht="33" customHeight="1" x14ac:dyDescent="0.25">
      <c r="A42" s="70">
        <v>45791</v>
      </c>
      <c r="B42" s="71" t="s">
        <v>147</v>
      </c>
      <c r="C42" s="73" t="s">
        <v>8</v>
      </c>
      <c r="D42" s="71" t="s">
        <v>11</v>
      </c>
      <c r="E42" s="71" t="s">
        <v>148</v>
      </c>
      <c r="F42" s="74">
        <v>15256.25</v>
      </c>
      <c r="G42" s="31"/>
    </row>
    <row r="43" spans="1:7" s="20" customFormat="1" ht="33" customHeight="1" x14ac:dyDescent="0.25">
      <c r="A43" s="70">
        <v>45800</v>
      </c>
      <c r="B43" s="71" t="s">
        <v>117</v>
      </c>
      <c r="C43" s="73" t="s">
        <v>8</v>
      </c>
      <c r="D43" s="71" t="s">
        <v>11</v>
      </c>
      <c r="E43" s="71" t="s">
        <v>118</v>
      </c>
      <c r="F43" s="74">
        <v>14279.35</v>
      </c>
      <c r="G43" s="31"/>
    </row>
    <row r="44" spans="1:7" s="20" customFormat="1" ht="33" customHeight="1" x14ac:dyDescent="0.25">
      <c r="A44" s="70">
        <v>45803</v>
      </c>
      <c r="B44" s="71" t="s">
        <v>149</v>
      </c>
      <c r="C44" s="71" t="s">
        <v>12</v>
      </c>
      <c r="D44" s="71" t="s">
        <v>11</v>
      </c>
      <c r="E44" s="71" t="s">
        <v>150</v>
      </c>
      <c r="F44" s="72">
        <v>25654.95</v>
      </c>
      <c r="G44" s="31"/>
    </row>
    <row r="45" spans="1:7" s="20" customFormat="1" ht="33" customHeight="1" x14ac:dyDescent="0.25">
      <c r="A45" s="70">
        <v>45805</v>
      </c>
      <c r="B45" s="71" t="s">
        <v>151</v>
      </c>
      <c r="C45" s="71" t="s">
        <v>12</v>
      </c>
      <c r="D45" s="71" t="s">
        <v>11</v>
      </c>
      <c r="E45" s="71" t="s">
        <v>126</v>
      </c>
      <c r="F45" s="72">
        <v>8325.6</v>
      </c>
      <c r="G45" s="31"/>
    </row>
    <row r="46" spans="1:7" s="20" customFormat="1" ht="33" customHeight="1" x14ac:dyDescent="0.25">
      <c r="A46" s="70">
        <v>45811</v>
      </c>
      <c r="B46" s="71" t="s">
        <v>152</v>
      </c>
      <c r="C46" s="71" t="s">
        <v>10</v>
      </c>
      <c r="D46" s="71" t="s">
        <v>11</v>
      </c>
      <c r="E46" s="71" t="s">
        <v>13</v>
      </c>
      <c r="F46" s="72">
        <v>16728</v>
      </c>
      <c r="G46" s="31"/>
    </row>
    <row r="47" spans="1:7" s="20" customFormat="1" ht="33" customHeight="1" x14ac:dyDescent="0.25">
      <c r="A47" s="70">
        <v>45811</v>
      </c>
      <c r="B47" s="71" t="s">
        <v>153</v>
      </c>
      <c r="C47" s="71" t="s">
        <v>10</v>
      </c>
      <c r="D47" s="71" t="s">
        <v>11</v>
      </c>
      <c r="E47" s="71" t="s">
        <v>13</v>
      </c>
      <c r="F47" s="72">
        <v>5694</v>
      </c>
      <c r="G47" s="31"/>
    </row>
    <row r="48" spans="1:7" s="20" customFormat="1" ht="33" customHeight="1" x14ac:dyDescent="0.25">
      <c r="A48" s="70">
        <v>45811</v>
      </c>
      <c r="B48" s="71" t="s">
        <v>154</v>
      </c>
      <c r="C48" s="71" t="s">
        <v>10</v>
      </c>
      <c r="D48" s="71" t="s">
        <v>11</v>
      </c>
      <c r="E48" s="71" t="s">
        <v>13</v>
      </c>
      <c r="F48" s="72">
        <v>6938</v>
      </c>
      <c r="G48" s="31"/>
    </row>
    <row r="49" spans="1:7" s="20" customFormat="1" ht="33" customHeight="1" x14ac:dyDescent="0.25">
      <c r="A49" s="70">
        <v>45819</v>
      </c>
      <c r="B49" s="71" t="s">
        <v>155</v>
      </c>
      <c r="C49" s="71" t="s">
        <v>14</v>
      </c>
      <c r="D49" s="71" t="s">
        <v>11</v>
      </c>
      <c r="E49" s="71" t="s">
        <v>111</v>
      </c>
      <c r="F49" s="72">
        <v>26430</v>
      </c>
      <c r="G49" s="31"/>
    </row>
    <row r="50" spans="1:7" s="20" customFormat="1" ht="33" customHeight="1" x14ac:dyDescent="0.25">
      <c r="A50" s="70">
        <v>45834</v>
      </c>
      <c r="B50" s="71" t="s">
        <v>156</v>
      </c>
      <c r="C50" s="71" t="s">
        <v>12</v>
      </c>
      <c r="D50" s="71" t="s">
        <v>11</v>
      </c>
      <c r="E50" s="71" t="s">
        <v>65</v>
      </c>
      <c r="F50" s="72">
        <v>76387.5</v>
      </c>
      <c r="G50" s="31"/>
    </row>
    <row r="51" spans="1:7" s="20" customFormat="1" ht="33" customHeight="1" x14ac:dyDescent="0.25">
      <c r="A51" s="70">
        <v>45834</v>
      </c>
      <c r="B51" s="71" t="s">
        <v>157</v>
      </c>
      <c r="C51" s="71" t="s">
        <v>12</v>
      </c>
      <c r="D51" s="71" t="s">
        <v>11</v>
      </c>
      <c r="E51" s="71" t="s">
        <v>88</v>
      </c>
      <c r="F51" s="72">
        <v>74449.95</v>
      </c>
      <c r="G51" s="31"/>
    </row>
    <row r="52" spans="1:7" s="20" customFormat="1" ht="33" customHeight="1" x14ac:dyDescent="0.25">
      <c r="A52" s="70">
        <v>45834</v>
      </c>
      <c r="B52" s="71" t="s">
        <v>158</v>
      </c>
      <c r="C52" s="71" t="s">
        <v>12</v>
      </c>
      <c r="D52" s="71" t="s">
        <v>11</v>
      </c>
      <c r="E52" s="71" t="s">
        <v>13</v>
      </c>
      <c r="F52" s="72">
        <v>77490</v>
      </c>
      <c r="G52" s="31"/>
    </row>
    <row r="53" spans="1:7" s="20" customFormat="1" ht="33" customHeight="1" x14ac:dyDescent="0.25">
      <c r="A53" s="70">
        <v>45834</v>
      </c>
      <c r="B53" s="71" t="s">
        <v>159</v>
      </c>
      <c r="C53" s="71" t="s">
        <v>12</v>
      </c>
      <c r="D53" s="71" t="s">
        <v>11</v>
      </c>
      <c r="E53" s="71" t="s">
        <v>18</v>
      </c>
      <c r="F53" s="72">
        <v>77240</v>
      </c>
      <c r="G53" s="31"/>
    </row>
    <row r="54" spans="1:7" s="20" customFormat="1" ht="33" customHeight="1" x14ac:dyDescent="0.25">
      <c r="A54" s="70">
        <v>45834</v>
      </c>
      <c r="B54" s="71" t="s">
        <v>160</v>
      </c>
      <c r="C54" s="71" t="s">
        <v>12</v>
      </c>
      <c r="D54" s="71" t="s">
        <v>11</v>
      </c>
      <c r="E54" s="71" t="s">
        <v>161</v>
      </c>
      <c r="F54" s="72">
        <v>16850</v>
      </c>
      <c r="G54" s="31"/>
    </row>
    <row r="55" spans="1:7" s="20" customFormat="1" ht="33" customHeight="1" x14ac:dyDescent="0.25">
      <c r="A55" s="70">
        <v>45834</v>
      </c>
      <c r="B55" s="71" t="s">
        <v>162</v>
      </c>
      <c r="C55" s="71" t="s">
        <v>12</v>
      </c>
      <c r="D55" s="71" t="s">
        <v>11</v>
      </c>
      <c r="E55" s="71" t="s">
        <v>163</v>
      </c>
      <c r="F55" s="72">
        <v>46247.7</v>
      </c>
      <c r="G55" s="31"/>
    </row>
    <row r="56" spans="1:7" s="20" customFormat="1" ht="33" customHeight="1" x14ac:dyDescent="0.25">
      <c r="A56" s="70">
        <v>45839</v>
      </c>
      <c r="B56" s="71" t="s">
        <v>164</v>
      </c>
      <c r="C56" s="71" t="s">
        <v>10</v>
      </c>
      <c r="D56" s="71" t="s">
        <v>11</v>
      </c>
      <c r="E56" s="71" t="s">
        <v>165</v>
      </c>
      <c r="F56" s="72">
        <v>68134.5</v>
      </c>
      <c r="G56" s="31"/>
    </row>
    <row r="57" spans="1:7" s="20" customFormat="1" ht="33" customHeight="1" x14ac:dyDescent="0.25">
      <c r="A57" s="70">
        <v>45848</v>
      </c>
      <c r="B57" s="71" t="s">
        <v>166</v>
      </c>
      <c r="C57" s="71" t="s">
        <v>14</v>
      </c>
      <c r="D57" s="71" t="s">
        <v>11</v>
      </c>
      <c r="E57" s="71" t="s">
        <v>15</v>
      </c>
      <c r="F57" s="72">
        <v>21211.95</v>
      </c>
      <c r="G57" s="31"/>
    </row>
    <row r="58" spans="1:7" s="20" customFormat="1" ht="33" customHeight="1" x14ac:dyDescent="0.25">
      <c r="A58" s="70">
        <v>45849</v>
      </c>
      <c r="B58" s="71" t="s">
        <v>167</v>
      </c>
      <c r="C58" s="71" t="s">
        <v>12</v>
      </c>
      <c r="D58" s="71" t="s">
        <v>11</v>
      </c>
      <c r="E58" s="71" t="s">
        <v>23</v>
      </c>
      <c r="F58" s="72">
        <v>18316.349999999999</v>
      </c>
      <c r="G58" s="31"/>
    </row>
    <row r="59" spans="1:7" s="20" customFormat="1" ht="33" customHeight="1" x14ac:dyDescent="0.25">
      <c r="A59" s="70">
        <v>45876</v>
      </c>
      <c r="B59" s="71" t="s">
        <v>117</v>
      </c>
      <c r="C59" s="71" t="s">
        <v>8</v>
      </c>
      <c r="D59" s="71" t="s">
        <v>11</v>
      </c>
      <c r="E59" s="71" t="s">
        <v>118</v>
      </c>
      <c r="F59" s="72">
        <v>27659.55</v>
      </c>
      <c r="G59" s="31"/>
    </row>
    <row r="60" spans="1:7" s="20" customFormat="1" ht="33" customHeight="1" x14ac:dyDescent="0.25">
      <c r="A60" s="70">
        <v>45890</v>
      </c>
      <c r="B60" s="71" t="s">
        <v>168</v>
      </c>
      <c r="C60" s="71" t="s">
        <v>12</v>
      </c>
      <c r="D60" s="71" t="s">
        <v>11</v>
      </c>
      <c r="E60" s="71" t="s">
        <v>169</v>
      </c>
      <c r="F60" s="72">
        <v>17746.400000000001</v>
      </c>
      <c r="G60" s="31"/>
    </row>
    <row r="61" spans="1:7" s="20" customFormat="1" ht="33" customHeight="1" x14ac:dyDescent="0.25">
      <c r="A61" s="70">
        <v>45890</v>
      </c>
      <c r="B61" s="71" t="s">
        <v>170</v>
      </c>
      <c r="C61" s="71" t="s">
        <v>12</v>
      </c>
      <c r="D61" s="71" t="s">
        <v>11</v>
      </c>
      <c r="E61" s="71" t="s">
        <v>171</v>
      </c>
      <c r="F61" s="72">
        <v>70100</v>
      </c>
      <c r="G61" s="31"/>
    </row>
    <row r="62" spans="1:7" s="20" customFormat="1" ht="33" customHeight="1" x14ac:dyDescent="0.25">
      <c r="A62" s="70">
        <v>45890</v>
      </c>
      <c r="B62" s="71" t="s">
        <v>172</v>
      </c>
      <c r="C62" s="71" t="s">
        <v>14</v>
      </c>
      <c r="D62" s="71" t="s">
        <v>11</v>
      </c>
      <c r="E62" s="71" t="s">
        <v>173</v>
      </c>
      <c r="F62" s="72">
        <v>121501.75</v>
      </c>
      <c r="G62" s="31"/>
    </row>
    <row r="63" spans="1:7" s="20" customFormat="1" ht="33" customHeight="1" x14ac:dyDescent="0.25">
      <c r="A63" s="70">
        <v>45891</v>
      </c>
      <c r="B63" s="71" t="s">
        <v>174</v>
      </c>
      <c r="C63" s="71" t="s">
        <v>8</v>
      </c>
      <c r="D63" s="71" t="s">
        <v>11</v>
      </c>
      <c r="E63" s="71" t="s">
        <v>175</v>
      </c>
      <c r="F63" s="72">
        <v>32377.4</v>
      </c>
      <c r="G63" s="31"/>
    </row>
    <row r="64" spans="1:7" s="20" customFormat="1" ht="33" customHeight="1" x14ac:dyDescent="0.25">
      <c r="A64" s="70">
        <v>45891</v>
      </c>
      <c r="B64" s="71" t="s">
        <v>176</v>
      </c>
      <c r="C64" s="71" t="s">
        <v>8</v>
      </c>
      <c r="D64" s="71" t="s">
        <v>11</v>
      </c>
      <c r="E64" s="71" t="s">
        <v>177</v>
      </c>
      <c r="F64" s="72">
        <v>54085</v>
      </c>
      <c r="G64" s="31"/>
    </row>
    <row r="65" spans="1:7" s="20" customFormat="1" ht="33" customHeight="1" x14ac:dyDescent="0.25">
      <c r="A65" s="70">
        <v>45895</v>
      </c>
      <c r="B65" s="71" t="s">
        <v>178</v>
      </c>
      <c r="C65" s="71" t="s">
        <v>10</v>
      </c>
      <c r="D65" s="71" t="s">
        <v>11</v>
      </c>
      <c r="E65" s="71" t="s">
        <v>179</v>
      </c>
      <c r="F65" s="72">
        <v>43380</v>
      </c>
      <c r="G65" s="31"/>
    </row>
    <row r="66" spans="1:7" s="20" customFormat="1" ht="33" customHeight="1" x14ac:dyDescent="0.25">
      <c r="A66" s="70">
        <v>45895</v>
      </c>
      <c r="B66" s="71" t="s">
        <v>180</v>
      </c>
      <c r="C66" s="71" t="s">
        <v>10</v>
      </c>
      <c r="D66" s="71" t="s">
        <v>11</v>
      </c>
      <c r="E66" s="71" t="s">
        <v>24</v>
      </c>
      <c r="F66" s="72">
        <v>29500</v>
      </c>
      <c r="G66" s="31"/>
    </row>
    <row r="67" spans="1:7" s="20" customFormat="1" ht="33" customHeight="1" x14ac:dyDescent="0.25">
      <c r="A67" s="70">
        <v>45895</v>
      </c>
      <c r="B67" s="71" t="s">
        <v>181</v>
      </c>
      <c r="C67" s="71" t="s">
        <v>10</v>
      </c>
      <c r="D67" s="71" t="s">
        <v>11</v>
      </c>
      <c r="E67" s="71" t="s">
        <v>182</v>
      </c>
      <c r="F67" s="72">
        <v>5082.5</v>
      </c>
      <c r="G67" s="31"/>
    </row>
    <row r="68" spans="1:7" s="17" customFormat="1" ht="36" x14ac:dyDescent="0.3">
      <c r="A68" s="26" t="s">
        <v>2</v>
      </c>
      <c r="B68" s="27" t="s">
        <v>3</v>
      </c>
      <c r="C68" s="26" t="s">
        <v>4</v>
      </c>
      <c r="D68" s="26" t="s">
        <v>5</v>
      </c>
      <c r="E68" s="26" t="s">
        <v>6</v>
      </c>
      <c r="F68" s="26" t="s">
        <v>7</v>
      </c>
      <c r="G68" s="19"/>
    </row>
    <row r="69" spans="1:7" s="20" customFormat="1" ht="33" customHeight="1" x14ac:dyDescent="0.25">
      <c r="A69" s="70">
        <v>45898</v>
      </c>
      <c r="B69" s="71" t="s">
        <v>183</v>
      </c>
      <c r="C69" s="71" t="s">
        <v>12</v>
      </c>
      <c r="D69" s="71" t="s">
        <v>11</v>
      </c>
      <c r="E69" s="71" t="s">
        <v>184</v>
      </c>
      <c r="F69" s="72">
        <v>8325.6</v>
      </c>
      <c r="G69" s="31"/>
    </row>
    <row r="70" spans="1:7" s="17" customFormat="1" ht="36" x14ac:dyDescent="0.3">
      <c r="A70" s="70">
        <v>45908</v>
      </c>
      <c r="B70" s="71" t="s">
        <v>185</v>
      </c>
      <c r="C70" s="71" t="s">
        <v>8</v>
      </c>
      <c r="D70" s="71" t="s">
        <v>11</v>
      </c>
      <c r="E70" s="71" t="s">
        <v>17</v>
      </c>
      <c r="F70" s="72">
        <v>8601</v>
      </c>
      <c r="G70" s="19"/>
    </row>
    <row r="71" spans="1:7" s="20" customFormat="1" ht="30.6" customHeight="1" x14ac:dyDescent="0.25">
      <c r="A71" s="70">
        <v>45909</v>
      </c>
      <c r="B71" s="71" t="s">
        <v>186</v>
      </c>
      <c r="C71" s="71" t="s">
        <v>14</v>
      </c>
      <c r="D71" s="71" t="s">
        <v>11</v>
      </c>
      <c r="E71" s="71" t="s">
        <v>15</v>
      </c>
      <c r="F71" s="72">
        <v>46321.951999999997</v>
      </c>
      <c r="G71" s="31"/>
    </row>
    <row r="72" spans="1:7" s="20" customFormat="1" ht="30.6" customHeight="1" x14ac:dyDescent="0.25">
      <c r="A72" s="70">
        <v>45917</v>
      </c>
      <c r="B72" s="71" t="s">
        <v>187</v>
      </c>
      <c r="C72" s="71" t="s">
        <v>12</v>
      </c>
      <c r="D72" s="71" t="s">
        <v>11</v>
      </c>
      <c r="E72" s="71" t="s">
        <v>22</v>
      </c>
      <c r="F72" s="72">
        <v>14130</v>
      </c>
      <c r="G72" s="31"/>
    </row>
    <row r="73" spans="1:7" s="20" customFormat="1" ht="30.6" customHeight="1" x14ac:dyDescent="0.25">
      <c r="A73" s="70">
        <v>45917</v>
      </c>
      <c r="B73" s="71" t="s">
        <v>188</v>
      </c>
      <c r="C73" s="71" t="s">
        <v>10</v>
      </c>
      <c r="D73" s="71" t="s">
        <v>11</v>
      </c>
      <c r="E73" s="71" t="s">
        <v>189</v>
      </c>
      <c r="F73" s="72">
        <v>88100.85</v>
      </c>
      <c r="G73" s="31"/>
    </row>
    <row r="74" spans="1:7" s="20" customFormat="1" ht="30.6" customHeight="1" x14ac:dyDescent="0.25">
      <c r="A74" s="70">
        <v>45918</v>
      </c>
      <c r="B74" s="71" t="s">
        <v>190</v>
      </c>
      <c r="C74" s="71" t="s">
        <v>12</v>
      </c>
      <c r="D74" s="71" t="s">
        <v>11</v>
      </c>
      <c r="E74" s="71" t="s">
        <v>17</v>
      </c>
      <c r="F74" s="72">
        <v>7885</v>
      </c>
      <c r="G74" s="31"/>
    </row>
    <row r="75" spans="1:7" s="20" customFormat="1" ht="30.6" customHeight="1" x14ac:dyDescent="0.25">
      <c r="A75" s="70">
        <v>45924</v>
      </c>
      <c r="B75" s="71" t="s">
        <v>191</v>
      </c>
      <c r="C75" s="71" t="s">
        <v>8</v>
      </c>
      <c r="D75" s="71" t="s">
        <v>11</v>
      </c>
      <c r="E75" s="71" t="s">
        <v>16</v>
      </c>
      <c r="F75" s="72">
        <v>9963</v>
      </c>
      <c r="G75" s="31"/>
    </row>
    <row r="76" spans="1:7" s="20" customFormat="1" ht="30.6" customHeight="1" x14ac:dyDescent="0.25">
      <c r="A76" s="70">
        <v>45924</v>
      </c>
      <c r="B76" s="71" t="s">
        <v>192</v>
      </c>
      <c r="C76" s="71" t="s">
        <v>10</v>
      </c>
      <c r="D76" s="71" t="s">
        <v>9</v>
      </c>
      <c r="E76" s="71" t="s">
        <v>108</v>
      </c>
      <c r="F76" s="72">
        <v>95479.75</v>
      </c>
      <c r="G76" s="31"/>
    </row>
    <row r="77" spans="1:7" s="20" customFormat="1" ht="30.6" customHeight="1" x14ac:dyDescent="0.25">
      <c r="A77" s="70">
        <v>45945</v>
      </c>
      <c r="B77" s="71" t="s">
        <v>193</v>
      </c>
      <c r="C77" s="71" t="s">
        <v>10</v>
      </c>
      <c r="D77" s="71" t="s">
        <v>11</v>
      </c>
      <c r="E77" s="71" t="s">
        <v>194</v>
      </c>
      <c r="F77" s="72">
        <v>8445</v>
      </c>
      <c r="G77" s="31"/>
    </row>
    <row r="78" spans="1:7" s="20" customFormat="1" ht="30.6" customHeight="1" x14ac:dyDescent="0.25">
      <c r="A78" s="70">
        <v>45950</v>
      </c>
      <c r="B78" s="71" t="s">
        <v>195</v>
      </c>
      <c r="C78" s="71" t="s">
        <v>10</v>
      </c>
      <c r="D78" s="71" t="s">
        <v>11</v>
      </c>
      <c r="E78" s="71" t="s">
        <v>196</v>
      </c>
      <c r="F78" s="72">
        <v>12118.4</v>
      </c>
      <c r="G78" s="31"/>
    </row>
    <row r="79" spans="1:7" s="20" customFormat="1" ht="30.6" customHeight="1" x14ac:dyDescent="0.25">
      <c r="A79" s="70">
        <v>45959</v>
      </c>
      <c r="B79" s="71" t="s">
        <v>117</v>
      </c>
      <c r="C79" s="71" t="s">
        <v>8</v>
      </c>
      <c r="D79" s="71" t="s">
        <v>11</v>
      </c>
      <c r="E79" s="71" t="s">
        <v>118</v>
      </c>
      <c r="F79" s="72">
        <v>14079.55</v>
      </c>
      <c r="G79" s="31"/>
    </row>
    <row r="80" spans="1:7" s="20" customFormat="1" ht="30.6" customHeight="1" x14ac:dyDescent="0.25">
      <c r="A80" s="70">
        <v>45980</v>
      </c>
      <c r="B80" s="71" t="s">
        <v>197</v>
      </c>
      <c r="C80" s="71" t="s">
        <v>10</v>
      </c>
      <c r="D80" s="71" t="s">
        <v>11</v>
      </c>
      <c r="E80" s="71" t="s">
        <v>198</v>
      </c>
      <c r="F80" s="72">
        <v>27440</v>
      </c>
      <c r="G80" s="31"/>
    </row>
    <row r="81" spans="1:7" s="20" customFormat="1" ht="30.6" customHeight="1" x14ac:dyDescent="0.25">
      <c r="A81" s="70">
        <v>45988</v>
      </c>
      <c r="B81" s="71" t="s">
        <v>199</v>
      </c>
      <c r="C81" s="71" t="s">
        <v>14</v>
      </c>
      <c r="D81" s="71" t="s">
        <v>11</v>
      </c>
      <c r="E81" s="71" t="s">
        <v>200</v>
      </c>
      <c r="F81" s="72">
        <v>169610.05</v>
      </c>
      <c r="G81" s="31"/>
    </row>
    <row r="82" spans="1:7" s="20" customFormat="1" ht="30.6" customHeight="1" x14ac:dyDescent="0.25">
      <c r="A82" s="70">
        <v>45996</v>
      </c>
      <c r="B82" s="71" t="s">
        <v>117</v>
      </c>
      <c r="C82" s="71" t="s">
        <v>8</v>
      </c>
      <c r="D82" s="71" t="s">
        <v>11</v>
      </c>
      <c r="E82" s="71" t="s">
        <v>118</v>
      </c>
      <c r="F82" s="72">
        <v>21884.85</v>
      </c>
      <c r="G82" s="31"/>
    </row>
    <row r="83" spans="1:7" s="20" customFormat="1" ht="30.6" customHeight="1" x14ac:dyDescent="0.25">
      <c r="A83" s="70">
        <v>46008</v>
      </c>
      <c r="B83" s="71" t="s">
        <v>201</v>
      </c>
      <c r="C83" s="71" t="s">
        <v>8</v>
      </c>
      <c r="D83" s="71" t="s">
        <v>9</v>
      </c>
      <c r="E83" s="71" t="s">
        <v>25</v>
      </c>
      <c r="F83" s="72">
        <v>10724.95</v>
      </c>
      <c r="G83" s="31"/>
    </row>
    <row r="84" spans="1:7" s="20" customFormat="1" ht="30.6" customHeight="1" x14ac:dyDescent="0.25">
      <c r="A84" s="70">
        <v>46008</v>
      </c>
      <c r="B84" s="71" t="s">
        <v>202</v>
      </c>
      <c r="C84" s="71" t="s">
        <v>12</v>
      </c>
      <c r="D84" s="71" t="s">
        <v>11</v>
      </c>
      <c r="E84" s="71" t="s">
        <v>21</v>
      </c>
      <c r="F84" s="72">
        <v>71500</v>
      </c>
      <c r="G84" s="31"/>
    </row>
    <row r="85" spans="1:7" ht="36" hidden="1" customHeight="1" x14ac:dyDescent="0.3">
      <c r="A85" s="8"/>
      <c r="B85" s="9"/>
      <c r="C85" s="9"/>
      <c r="D85" s="9"/>
      <c r="E85" s="22"/>
      <c r="F85" s="10"/>
    </row>
    <row r="86" spans="1:7" s="17" customFormat="1" ht="18.600000000000001" customHeight="1" x14ac:dyDescent="0.3">
      <c r="A86" s="23"/>
      <c r="B86" s="24"/>
      <c r="C86" s="24"/>
      <c r="D86" s="24"/>
      <c r="E86" s="24"/>
      <c r="F86" s="25"/>
      <c r="G86" s="19"/>
    </row>
    <row r="87" spans="1:7" s="49" customFormat="1" ht="18" x14ac:dyDescent="0.25">
      <c r="A87" s="38" t="s">
        <v>0</v>
      </c>
      <c r="B87" s="47" t="s">
        <v>99</v>
      </c>
      <c r="C87" s="48"/>
      <c r="E87" s="38"/>
      <c r="F87" s="48"/>
      <c r="G87" s="50"/>
    </row>
    <row r="88" spans="1:7" x14ac:dyDescent="0.3">
      <c r="A88" s="3"/>
      <c r="B88" s="3"/>
    </row>
    <row r="89" spans="1:7" s="38" customFormat="1" ht="36" x14ac:dyDescent="0.25">
      <c r="A89" s="26" t="s">
        <v>2</v>
      </c>
      <c r="B89" s="26" t="s">
        <v>3</v>
      </c>
      <c r="C89" s="26" t="s">
        <v>4</v>
      </c>
      <c r="D89" s="26" t="s">
        <v>5</v>
      </c>
      <c r="E89" s="41" t="s">
        <v>6</v>
      </c>
      <c r="F89" s="26" t="s">
        <v>7</v>
      </c>
      <c r="G89" s="37"/>
    </row>
    <row r="90" spans="1:7" s="38" customFormat="1" ht="18" x14ac:dyDescent="0.25">
      <c r="A90" s="53">
        <v>45715</v>
      </c>
      <c r="B90" s="54" t="s">
        <v>203</v>
      </c>
      <c r="C90" s="54" t="s">
        <v>8</v>
      </c>
      <c r="D90" s="54" t="s">
        <v>11</v>
      </c>
      <c r="E90" s="54" t="s">
        <v>204</v>
      </c>
      <c r="F90" s="56">
        <v>11303.5</v>
      </c>
      <c r="G90" s="37" t="e">
        <f>CONCATENATE(C90,#REF!,D90)</f>
        <v>#REF!</v>
      </c>
    </row>
    <row r="92" spans="1:7" s="17" customFormat="1" x14ac:dyDescent="0.3">
      <c r="A92" s="1"/>
      <c r="B92" s="2"/>
      <c r="G92" s="19"/>
    </row>
    <row r="93" spans="1:7" s="49" customFormat="1" ht="18" x14ac:dyDescent="0.25">
      <c r="A93" s="38" t="s">
        <v>0</v>
      </c>
      <c r="B93" s="47" t="s">
        <v>58</v>
      </c>
      <c r="C93" s="48"/>
      <c r="E93" s="38"/>
      <c r="F93" s="48"/>
      <c r="G93" s="50"/>
    </row>
    <row r="94" spans="1:7" x14ac:dyDescent="0.3">
      <c r="A94" s="3"/>
      <c r="B94" s="3"/>
    </row>
    <row r="95" spans="1:7" s="38" customFormat="1" ht="36" x14ac:dyDescent="0.25">
      <c r="A95" s="79" t="s">
        <v>2</v>
      </c>
      <c r="B95" s="79" t="s">
        <v>3</v>
      </c>
      <c r="C95" s="79" t="s">
        <v>4</v>
      </c>
      <c r="D95" s="79" t="s">
        <v>5</v>
      </c>
      <c r="E95" s="80" t="s">
        <v>6</v>
      </c>
      <c r="F95" s="79" t="s">
        <v>7</v>
      </c>
      <c r="G95" s="37" t="s">
        <v>26</v>
      </c>
    </row>
    <row r="96" spans="1:7" s="20" customFormat="1" ht="18" x14ac:dyDescent="0.25">
      <c r="A96" s="53">
        <v>45671</v>
      </c>
      <c r="B96" s="54" t="s">
        <v>205</v>
      </c>
      <c r="C96" s="54" t="s">
        <v>10</v>
      </c>
      <c r="D96" s="54" t="s">
        <v>11</v>
      </c>
      <c r="E96" s="54" t="s">
        <v>206</v>
      </c>
      <c r="F96" s="56">
        <v>5209.3500000000004</v>
      </c>
      <c r="G96" s="31" t="e">
        <f>CONCATENATE(C96,#REF!,D96)</f>
        <v>#REF!</v>
      </c>
    </row>
    <row r="97" spans="1:7" s="20" customFormat="1" ht="18" x14ac:dyDescent="0.25">
      <c r="A97" s="53">
        <v>45703</v>
      </c>
      <c r="B97" s="54" t="s">
        <v>27</v>
      </c>
      <c r="C97" s="54" t="s">
        <v>10</v>
      </c>
      <c r="D97" s="54" t="s">
        <v>11</v>
      </c>
      <c r="E97" s="54" t="s">
        <v>207</v>
      </c>
      <c r="F97" s="56">
        <v>7391.3</v>
      </c>
      <c r="G97" s="31" t="e">
        <f>CONCATENATE(C97,#REF!,D97)</f>
        <v>#REF!</v>
      </c>
    </row>
    <row r="98" spans="1:7" s="20" customFormat="1" ht="18" x14ac:dyDescent="0.25">
      <c r="A98" s="53">
        <v>45714</v>
      </c>
      <c r="B98" s="54" t="s">
        <v>27</v>
      </c>
      <c r="C98" s="54" t="s">
        <v>10</v>
      </c>
      <c r="D98" s="54" t="s">
        <v>11</v>
      </c>
      <c r="E98" s="54" t="s">
        <v>207</v>
      </c>
      <c r="F98" s="56">
        <v>6932.93</v>
      </c>
    </row>
    <row r="99" spans="1:7" s="20" customFormat="1" ht="18" x14ac:dyDescent="0.25">
      <c r="A99" s="53">
        <v>45715</v>
      </c>
      <c r="B99" s="54" t="s">
        <v>208</v>
      </c>
      <c r="C99" s="54" t="s">
        <v>8</v>
      </c>
      <c r="D99" s="54" t="s">
        <v>9</v>
      </c>
      <c r="E99" s="54" t="s">
        <v>209</v>
      </c>
      <c r="F99" s="56">
        <v>6535.29</v>
      </c>
      <c r="G99" s="31" t="e">
        <f>CONCATENATE(C99,#REF!,D99)</f>
        <v>#REF!</v>
      </c>
    </row>
    <row r="100" spans="1:7" s="20" customFormat="1" ht="18" x14ac:dyDescent="0.25">
      <c r="A100" s="53">
        <v>45717</v>
      </c>
      <c r="B100" s="54" t="s">
        <v>27</v>
      </c>
      <c r="C100" s="54" t="s">
        <v>10</v>
      </c>
      <c r="D100" s="54" t="s">
        <v>11</v>
      </c>
      <c r="E100" s="54" t="s">
        <v>207</v>
      </c>
      <c r="F100" s="56">
        <v>7727.1</v>
      </c>
      <c r="G100" s="31" t="e">
        <f>CONCATENATE(C100,#REF!,D100)</f>
        <v>#REF!</v>
      </c>
    </row>
    <row r="101" spans="1:7" s="20" customFormat="1" ht="18" x14ac:dyDescent="0.25">
      <c r="A101" s="53">
        <v>45726</v>
      </c>
      <c r="B101" s="54" t="s">
        <v>28</v>
      </c>
      <c r="C101" s="54" t="s">
        <v>8</v>
      </c>
      <c r="D101" s="54" t="s">
        <v>11</v>
      </c>
      <c r="E101" s="54" t="s">
        <v>29</v>
      </c>
      <c r="F101" s="56">
        <v>6097</v>
      </c>
      <c r="G101" s="31"/>
    </row>
    <row r="102" spans="1:7" s="20" customFormat="1" ht="18" x14ac:dyDescent="0.25">
      <c r="A102" s="53">
        <v>45741</v>
      </c>
      <c r="B102" s="54" t="s">
        <v>28</v>
      </c>
      <c r="C102" s="54" t="s">
        <v>8</v>
      </c>
      <c r="D102" s="54" t="s">
        <v>11</v>
      </c>
      <c r="E102" s="54" t="s">
        <v>29</v>
      </c>
      <c r="F102" s="56">
        <v>8946.76</v>
      </c>
      <c r="G102" s="31" t="e">
        <f>CONCATENATE(C102,#REF!,D102)</f>
        <v>#REF!</v>
      </c>
    </row>
    <row r="103" spans="1:7" s="20" customFormat="1" ht="18" x14ac:dyDescent="0.25">
      <c r="A103" s="53">
        <v>45869</v>
      </c>
      <c r="B103" s="54" t="s">
        <v>210</v>
      </c>
      <c r="C103" s="54" t="s">
        <v>8</v>
      </c>
      <c r="D103" s="54" t="s">
        <v>11</v>
      </c>
      <c r="E103" s="54" t="s">
        <v>211</v>
      </c>
      <c r="F103" s="66">
        <v>5242.9</v>
      </c>
      <c r="G103" s="31" t="e">
        <f>CONCATENATE(C103,#REF!,D103)</f>
        <v>#REF!</v>
      </c>
    </row>
    <row r="104" spans="1:7" s="20" customFormat="1" ht="18" x14ac:dyDescent="0.25">
      <c r="A104" s="53">
        <v>45881</v>
      </c>
      <c r="B104" s="54" t="s">
        <v>32</v>
      </c>
      <c r="C104" s="54" t="s">
        <v>8</v>
      </c>
      <c r="D104" s="54" t="s">
        <v>9</v>
      </c>
      <c r="E104" s="54" t="s">
        <v>212</v>
      </c>
      <c r="F104" s="56">
        <v>14524.65</v>
      </c>
      <c r="G104" s="31" t="e">
        <f>CONCATENATE(C104,#REF!,D104)</f>
        <v>#REF!</v>
      </c>
    </row>
    <row r="105" spans="1:7" s="20" customFormat="1" ht="18" x14ac:dyDescent="0.25">
      <c r="A105" s="53">
        <v>45883</v>
      </c>
      <c r="B105" s="54" t="s">
        <v>30</v>
      </c>
      <c r="C105" s="54" t="s">
        <v>10</v>
      </c>
      <c r="D105" s="54" t="s">
        <v>11</v>
      </c>
      <c r="E105" s="54" t="s">
        <v>31</v>
      </c>
      <c r="F105" s="56">
        <v>32336.7</v>
      </c>
      <c r="G105" s="20" t="e">
        <f>CONCATENATE(C105,#REF!,D105)</f>
        <v>#REF!</v>
      </c>
    </row>
    <row r="106" spans="1:7" s="20" customFormat="1" ht="18" x14ac:dyDescent="0.25">
      <c r="A106" s="53">
        <v>45883</v>
      </c>
      <c r="B106" s="54" t="s">
        <v>32</v>
      </c>
      <c r="C106" s="54" t="s">
        <v>8</v>
      </c>
      <c r="D106" s="54" t="s">
        <v>9</v>
      </c>
      <c r="E106" s="54" t="s">
        <v>33</v>
      </c>
      <c r="F106" s="56">
        <v>16988.3</v>
      </c>
      <c r="G106" s="31" t="e">
        <f>CONCATENATE(C106,#REF!,D106)</f>
        <v>#REF!</v>
      </c>
    </row>
    <row r="107" spans="1:7" s="20" customFormat="1" ht="18" x14ac:dyDescent="0.25">
      <c r="A107" s="67">
        <v>45890</v>
      </c>
      <c r="B107" s="68" t="s">
        <v>213</v>
      </c>
      <c r="C107" s="68" t="s">
        <v>12</v>
      </c>
      <c r="D107" s="68" t="s">
        <v>11</v>
      </c>
      <c r="E107" s="68" t="s">
        <v>214</v>
      </c>
      <c r="F107" s="69">
        <v>5000</v>
      </c>
      <c r="G107" s="31" t="e">
        <f>CONCATENATE(C107,#REF!,D107)</f>
        <v>#REF!</v>
      </c>
    </row>
    <row r="108" spans="1:7" s="20" customFormat="1" ht="18" x14ac:dyDescent="0.25">
      <c r="A108" s="53">
        <v>45930</v>
      </c>
      <c r="B108" s="54" t="s">
        <v>215</v>
      </c>
      <c r="C108" s="54" t="s">
        <v>8</v>
      </c>
      <c r="D108" s="54" t="s">
        <v>11</v>
      </c>
      <c r="E108" s="54" t="s">
        <v>216</v>
      </c>
      <c r="F108" s="56">
        <v>5883</v>
      </c>
      <c r="G108" s="31" t="e">
        <f>CONCATENATE(C108,#REF!,D108)</f>
        <v>#REF!</v>
      </c>
    </row>
    <row r="109" spans="1:7" s="20" customFormat="1" ht="18" x14ac:dyDescent="0.25">
      <c r="A109" s="53">
        <v>45967</v>
      </c>
      <c r="B109" s="54" t="s">
        <v>217</v>
      </c>
      <c r="C109" s="54" t="s">
        <v>10</v>
      </c>
      <c r="D109" s="54" t="s">
        <v>11</v>
      </c>
      <c r="E109" s="54" t="s">
        <v>218</v>
      </c>
      <c r="F109" s="56">
        <v>8474.19</v>
      </c>
      <c r="G109" s="31" t="e">
        <f>CONCATENATE(C109,#REF!,D109)</f>
        <v>#REF!</v>
      </c>
    </row>
    <row r="110" spans="1:7" s="20" customFormat="1" ht="18" x14ac:dyDescent="0.25">
      <c r="A110" s="53">
        <v>46010</v>
      </c>
      <c r="B110" s="54" t="s">
        <v>28</v>
      </c>
      <c r="C110" s="54" t="s">
        <v>8</v>
      </c>
      <c r="D110" s="54" t="s">
        <v>11</v>
      </c>
      <c r="E110" s="54" t="s">
        <v>29</v>
      </c>
      <c r="F110" s="66">
        <v>8590</v>
      </c>
      <c r="G110" s="31" t="e">
        <f>CONCATENATE(C110,#REF!,D110)</f>
        <v>#REF!</v>
      </c>
    </row>
    <row r="111" spans="1:7" s="49" customFormat="1" ht="18" x14ac:dyDescent="0.25">
      <c r="A111" s="38" t="s">
        <v>0</v>
      </c>
      <c r="B111" s="47" t="s">
        <v>39</v>
      </c>
      <c r="C111" s="48"/>
      <c r="E111" s="38"/>
      <c r="F111" s="48"/>
      <c r="G111" s="50"/>
    </row>
    <row r="112" spans="1:7" s="12" customFormat="1" x14ac:dyDescent="0.3">
      <c r="G112" s="13"/>
    </row>
    <row r="113" spans="1:7" s="38" customFormat="1" ht="36" x14ac:dyDescent="0.25">
      <c r="A113" s="26" t="s">
        <v>2</v>
      </c>
      <c r="B113" s="26" t="s">
        <v>3</v>
      </c>
      <c r="C113" s="26" t="s">
        <v>4</v>
      </c>
      <c r="D113" s="26" t="s">
        <v>5</v>
      </c>
      <c r="E113" s="41" t="s">
        <v>6</v>
      </c>
      <c r="F113" s="26" t="s">
        <v>7</v>
      </c>
      <c r="G113" s="37"/>
    </row>
    <row r="114" spans="1:7" s="20" customFormat="1" ht="18" x14ac:dyDescent="0.25">
      <c r="A114" s="57">
        <v>45688</v>
      </c>
      <c r="B114" s="58" t="s">
        <v>40</v>
      </c>
      <c r="C114" s="59" t="s">
        <v>10</v>
      </c>
      <c r="D114" s="59" t="s">
        <v>41</v>
      </c>
      <c r="E114" s="59" t="s">
        <v>42</v>
      </c>
      <c r="F114" s="60">
        <v>5406.5</v>
      </c>
      <c r="G114" s="31"/>
    </row>
    <row r="115" spans="1:7" ht="18.75" x14ac:dyDescent="0.3">
      <c r="A115" s="57">
        <v>45747</v>
      </c>
      <c r="B115" s="58" t="s">
        <v>40</v>
      </c>
      <c r="C115" s="59" t="s">
        <v>10</v>
      </c>
      <c r="D115" s="59" t="s">
        <v>41</v>
      </c>
      <c r="E115" s="59" t="s">
        <v>42</v>
      </c>
      <c r="F115" s="61">
        <v>5406.5</v>
      </c>
    </row>
    <row r="116" spans="1:7" s="38" customFormat="1" ht="18" x14ac:dyDescent="0.25">
      <c r="A116" s="57">
        <v>45765</v>
      </c>
      <c r="B116" s="58" t="s">
        <v>43</v>
      </c>
      <c r="C116" s="59" t="s">
        <v>44</v>
      </c>
      <c r="D116" s="59" t="s">
        <v>41</v>
      </c>
      <c r="E116" s="59" t="s">
        <v>219</v>
      </c>
      <c r="F116" s="61">
        <v>10300</v>
      </c>
      <c r="G116" s="50"/>
    </row>
    <row r="117" spans="1:7" ht="18.75" x14ac:dyDescent="0.3">
      <c r="A117" s="57">
        <v>45891</v>
      </c>
      <c r="B117" s="58" t="s">
        <v>220</v>
      </c>
      <c r="C117" s="59" t="s">
        <v>8</v>
      </c>
      <c r="D117" s="59" t="s">
        <v>41</v>
      </c>
      <c r="E117" s="59" t="s">
        <v>314</v>
      </c>
      <c r="F117" s="61">
        <v>36720</v>
      </c>
      <c r="G117" s="15"/>
    </row>
    <row r="118" spans="1:7" ht="18.75" x14ac:dyDescent="0.3">
      <c r="A118" s="62">
        <v>45838</v>
      </c>
      <c r="B118" s="63" t="s">
        <v>45</v>
      </c>
      <c r="C118" s="64" t="s">
        <v>10</v>
      </c>
      <c r="D118" s="64" t="s">
        <v>41</v>
      </c>
      <c r="E118" s="64" t="s">
        <v>46</v>
      </c>
      <c r="F118" s="65">
        <v>7477</v>
      </c>
      <c r="G118" s="16"/>
    </row>
    <row r="119" spans="1:7" s="20" customFormat="1" ht="18" x14ac:dyDescent="0.25">
      <c r="A119" s="62">
        <v>45834</v>
      </c>
      <c r="B119" s="63" t="s">
        <v>47</v>
      </c>
      <c r="C119" s="59" t="s">
        <v>44</v>
      </c>
      <c r="D119" s="64" t="s">
        <v>41</v>
      </c>
      <c r="E119" s="64" t="s">
        <v>48</v>
      </c>
      <c r="F119" s="65">
        <v>33850</v>
      </c>
      <c r="G119" s="31"/>
    </row>
    <row r="120" spans="1:7" s="20" customFormat="1" ht="18" x14ac:dyDescent="0.25">
      <c r="A120" s="62">
        <v>45838</v>
      </c>
      <c r="B120" s="63" t="s">
        <v>49</v>
      </c>
      <c r="C120" s="64" t="s">
        <v>8</v>
      </c>
      <c r="D120" s="64" t="s">
        <v>41</v>
      </c>
      <c r="E120" s="64" t="s">
        <v>221</v>
      </c>
      <c r="F120" s="65">
        <v>6040</v>
      </c>
      <c r="G120" s="31" t="e">
        <v>#REF!</v>
      </c>
    </row>
    <row r="121" spans="1:7" s="20" customFormat="1" ht="18" x14ac:dyDescent="0.25">
      <c r="A121" s="62">
        <v>45915</v>
      </c>
      <c r="B121" s="63" t="s">
        <v>50</v>
      </c>
      <c r="C121" s="64" t="s">
        <v>10</v>
      </c>
      <c r="D121" s="64" t="s">
        <v>41</v>
      </c>
      <c r="E121" s="64" t="s">
        <v>51</v>
      </c>
      <c r="F121" s="65">
        <v>5146.5</v>
      </c>
      <c r="G121" s="31"/>
    </row>
    <row r="122" spans="1:7" s="20" customFormat="1" ht="18" x14ac:dyDescent="0.25">
      <c r="A122" s="62">
        <v>45960</v>
      </c>
      <c r="B122" s="63" t="s">
        <v>222</v>
      </c>
      <c r="C122" s="59" t="s">
        <v>44</v>
      </c>
      <c r="D122" s="64" t="s">
        <v>41</v>
      </c>
      <c r="E122" s="64" t="s">
        <v>223</v>
      </c>
      <c r="F122" s="65">
        <v>15000</v>
      </c>
    </row>
    <row r="123" spans="1:7" s="20" customFormat="1" ht="18" x14ac:dyDescent="0.25">
      <c r="A123" s="62">
        <v>46001</v>
      </c>
      <c r="B123" s="64" t="s">
        <v>224</v>
      </c>
      <c r="C123" s="59" t="s">
        <v>44</v>
      </c>
      <c r="D123" s="64" t="s">
        <v>41</v>
      </c>
      <c r="E123" s="59" t="s">
        <v>225</v>
      </c>
      <c r="F123" s="65">
        <v>5243.2</v>
      </c>
      <c r="G123" s="31"/>
    </row>
    <row r="124" spans="1:7" s="20" customFormat="1" ht="15.75" x14ac:dyDescent="0.25">
      <c r="A124" s="32"/>
      <c r="B124" s="30"/>
      <c r="C124" s="30"/>
      <c r="D124" s="30"/>
      <c r="E124" s="33"/>
      <c r="F124" s="34"/>
      <c r="G124" s="31"/>
    </row>
    <row r="125" spans="1:7" s="20" customFormat="1" x14ac:dyDescent="0.3">
      <c r="A125" s="1"/>
      <c r="B125" s="2"/>
      <c r="C125" s="3"/>
      <c r="D125" s="3"/>
      <c r="E125" s="3"/>
      <c r="F125" s="3"/>
      <c r="G125" s="31"/>
    </row>
    <row r="126" spans="1:7" s="20" customFormat="1" ht="18" x14ac:dyDescent="0.25">
      <c r="A126" s="38" t="s">
        <v>0</v>
      </c>
      <c r="B126" s="51" t="s">
        <v>52</v>
      </c>
      <c r="C126" s="48"/>
      <c r="D126" s="49"/>
      <c r="E126" s="38"/>
      <c r="F126" s="48"/>
      <c r="G126" s="31"/>
    </row>
    <row r="127" spans="1:7" s="20" customFormat="1" x14ac:dyDescent="0.3">
      <c r="A127" s="1"/>
      <c r="B127" s="2"/>
      <c r="C127" s="14"/>
      <c r="D127" s="14"/>
      <c r="E127" s="14"/>
      <c r="F127" s="14"/>
      <c r="G127" s="31"/>
    </row>
    <row r="128" spans="1:7" s="38" customFormat="1" ht="36" x14ac:dyDescent="0.25">
      <c r="A128" s="26" t="s">
        <v>2</v>
      </c>
      <c r="B128" s="26" t="s">
        <v>3</v>
      </c>
      <c r="C128" s="26" t="s">
        <v>4</v>
      </c>
      <c r="D128" s="26" t="s">
        <v>5</v>
      </c>
      <c r="E128" s="41" t="s">
        <v>6</v>
      </c>
      <c r="F128" s="26" t="s">
        <v>7</v>
      </c>
      <c r="G128" s="37"/>
    </row>
    <row r="129" spans="1:7" s="20" customFormat="1" ht="18" x14ac:dyDescent="0.25">
      <c r="A129" s="53">
        <v>45736</v>
      </c>
      <c r="B129" s="54" t="s">
        <v>34</v>
      </c>
      <c r="C129" s="54" t="s">
        <v>10</v>
      </c>
      <c r="D129" s="55" t="s">
        <v>11</v>
      </c>
      <c r="E129" s="54" t="s">
        <v>35</v>
      </c>
      <c r="F129" s="56">
        <v>5695.77</v>
      </c>
      <c r="G129" s="31"/>
    </row>
    <row r="130" spans="1:7" s="20" customFormat="1" ht="18" x14ac:dyDescent="0.25">
      <c r="A130" s="53">
        <v>45744</v>
      </c>
      <c r="B130" s="54" t="s">
        <v>226</v>
      </c>
      <c r="C130" s="54" t="s">
        <v>8</v>
      </c>
      <c r="D130" s="54" t="s">
        <v>9</v>
      </c>
      <c r="E130" s="54" t="s">
        <v>227</v>
      </c>
      <c r="F130" s="56">
        <v>5080</v>
      </c>
      <c r="G130" s="31"/>
    </row>
    <row r="131" spans="1:7" s="20" customFormat="1" ht="18" x14ac:dyDescent="0.25">
      <c r="A131" s="53">
        <v>45834</v>
      </c>
      <c r="B131" s="54" t="s">
        <v>228</v>
      </c>
      <c r="C131" s="54" t="s">
        <v>8</v>
      </c>
      <c r="D131" s="54" t="s">
        <v>11</v>
      </c>
      <c r="E131" s="54" t="s">
        <v>229</v>
      </c>
      <c r="F131" s="56">
        <v>11635.311</v>
      </c>
      <c r="G131" s="31"/>
    </row>
    <row r="132" spans="1:7" s="20" customFormat="1" ht="18" x14ac:dyDescent="0.25">
      <c r="A132" s="53">
        <v>45958</v>
      </c>
      <c r="B132" s="54" t="s">
        <v>230</v>
      </c>
      <c r="C132" s="54" t="s">
        <v>8</v>
      </c>
      <c r="D132" s="55" t="s">
        <v>11</v>
      </c>
      <c r="E132" s="54" t="s">
        <v>231</v>
      </c>
      <c r="F132" s="56">
        <v>7912.58</v>
      </c>
      <c r="G132" s="31"/>
    </row>
    <row r="133" spans="1:7" ht="18" x14ac:dyDescent="0.3">
      <c r="A133" s="53">
        <v>45947</v>
      </c>
      <c r="B133" s="54" t="s">
        <v>38</v>
      </c>
      <c r="C133" s="54" t="s">
        <v>10</v>
      </c>
      <c r="D133" s="55" t="s">
        <v>11</v>
      </c>
      <c r="E133" s="54" t="s">
        <v>232</v>
      </c>
      <c r="F133" s="56">
        <v>5279.07</v>
      </c>
    </row>
    <row r="134" spans="1:7" s="49" customFormat="1" ht="18" x14ac:dyDescent="0.25">
      <c r="A134" s="53">
        <v>45989</v>
      </c>
      <c r="B134" s="54" t="s">
        <v>36</v>
      </c>
      <c r="C134" s="54" t="s">
        <v>10</v>
      </c>
      <c r="D134" s="55" t="s">
        <v>11</v>
      </c>
      <c r="E134" s="54" t="s">
        <v>37</v>
      </c>
      <c r="F134" s="56">
        <v>6734.1</v>
      </c>
      <c r="G134" s="50"/>
    </row>
    <row r="135" spans="1:7" s="49" customFormat="1" ht="18" x14ac:dyDescent="0.25">
      <c r="A135" s="28"/>
      <c r="B135" s="21"/>
      <c r="C135" s="21"/>
      <c r="D135" s="52"/>
      <c r="E135" s="21"/>
      <c r="F135" s="29"/>
      <c r="G135" s="50"/>
    </row>
    <row r="136" spans="1:7" s="49" customFormat="1" ht="18.75" x14ac:dyDescent="0.3">
      <c r="A136" s="1"/>
      <c r="B136" s="2"/>
      <c r="C136" s="3"/>
      <c r="D136" s="3"/>
      <c r="E136" s="3"/>
      <c r="F136" s="3"/>
      <c r="G136" s="50"/>
    </row>
    <row r="137" spans="1:7" s="17" customFormat="1" ht="18.75" x14ac:dyDescent="0.3">
      <c r="A137" s="38" t="s">
        <v>0</v>
      </c>
      <c r="B137" s="47" t="s">
        <v>100</v>
      </c>
      <c r="C137" s="48"/>
      <c r="D137" s="49"/>
      <c r="E137" s="38"/>
      <c r="F137" s="48"/>
      <c r="G137" s="19"/>
    </row>
    <row r="138" spans="1:7" s="17" customFormat="1" x14ac:dyDescent="0.3">
      <c r="G138" s="19"/>
    </row>
    <row r="139" spans="1:7" s="38" customFormat="1" ht="36" x14ac:dyDescent="0.25">
      <c r="A139" s="26" t="s">
        <v>2</v>
      </c>
      <c r="B139" s="26" t="s">
        <v>3</v>
      </c>
      <c r="C139" s="26" t="s">
        <v>4</v>
      </c>
      <c r="D139" s="26" t="s">
        <v>5</v>
      </c>
      <c r="E139" s="41" t="s">
        <v>6</v>
      </c>
      <c r="F139" s="26" t="s">
        <v>7</v>
      </c>
      <c r="G139" s="37"/>
    </row>
    <row r="140" spans="1:7" s="38" customFormat="1" ht="18" x14ac:dyDescent="0.25">
      <c r="A140" s="84">
        <v>45822</v>
      </c>
      <c r="B140" s="85" t="s">
        <v>53</v>
      </c>
      <c r="C140" s="85" t="s">
        <v>10</v>
      </c>
      <c r="D140" s="85" t="s">
        <v>11</v>
      </c>
      <c r="E140" s="85" t="s">
        <v>54</v>
      </c>
      <c r="F140" s="66">
        <v>16700</v>
      </c>
      <c r="G140" s="37"/>
    </row>
    <row r="141" spans="1:7" s="38" customFormat="1" ht="18" x14ac:dyDescent="0.25">
      <c r="A141" s="84">
        <v>45673</v>
      </c>
      <c r="B141" s="85" t="s">
        <v>55</v>
      </c>
      <c r="C141" s="85" t="s">
        <v>10</v>
      </c>
      <c r="D141" s="85" t="s">
        <v>11</v>
      </c>
      <c r="E141" s="85" t="s">
        <v>56</v>
      </c>
      <c r="F141" s="66">
        <v>81537.2</v>
      </c>
      <c r="G141" s="37"/>
    </row>
    <row r="142" spans="1:7" s="38" customFormat="1" ht="18" x14ac:dyDescent="0.25">
      <c r="A142" s="84">
        <v>45742</v>
      </c>
      <c r="B142" s="85" t="s">
        <v>233</v>
      </c>
      <c r="C142" s="85" t="s">
        <v>10</v>
      </c>
      <c r="D142" s="85" t="s">
        <v>11</v>
      </c>
      <c r="E142" s="85" t="s">
        <v>234</v>
      </c>
      <c r="F142" s="66">
        <v>14057.45</v>
      </c>
      <c r="G142" s="37"/>
    </row>
    <row r="143" spans="1:7" s="38" customFormat="1" ht="18" x14ac:dyDescent="0.25">
      <c r="A143" s="84">
        <v>45807</v>
      </c>
      <c r="B143" s="85" t="s">
        <v>235</v>
      </c>
      <c r="C143" s="85" t="s">
        <v>10</v>
      </c>
      <c r="D143" s="85" t="s">
        <v>11</v>
      </c>
      <c r="E143" s="85" t="s">
        <v>236</v>
      </c>
      <c r="F143" s="66">
        <f>30000</f>
        <v>30000</v>
      </c>
      <c r="G143" s="37"/>
    </row>
    <row r="144" spans="1:7" s="38" customFormat="1" ht="18" x14ac:dyDescent="0.25">
      <c r="A144" s="84">
        <v>45930</v>
      </c>
      <c r="B144" s="85" t="s">
        <v>237</v>
      </c>
      <c r="C144" s="85" t="s">
        <v>10</v>
      </c>
      <c r="D144" s="85" t="s">
        <v>11</v>
      </c>
      <c r="E144" s="85" t="s">
        <v>238</v>
      </c>
      <c r="F144" s="66">
        <v>39000</v>
      </c>
    </row>
    <row r="145" spans="1:7" s="38" customFormat="1" ht="18" x14ac:dyDescent="0.25">
      <c r="A145" s="84">
        <v>46006</v>
      </c>
      <c r="B145" s="85" t="s">
        <v>239</v>
      </c>
      <c r="C145" s="85" t="s">
        <v>10</v>
      </c>
      <c r="D145" s="85" t="s">
        <v>11</v>
      </c>
      <c r="E145" s="85" t="s">
        <v>240</v>
      </c>
      <c r="F145" s="66">
        <v>20000</v>
      </c>
      <c r="G145" s="37"/>
    </row>
    <row r="146" spans="1:7" s="38" customFormat="1" ht="18" x14ac:dyDescent="0.25">
      <c r="A146" s="84">
        <v>45672</v>
      </c>
      <c r="B146" s="85" t="s">
        <v>241</v>
      </c>
      <c r="C146" s="85" t="s">
        <v>10</v>
      </c>
      <c r="D146" s="85" t="s">
        <v>11</v>
      </c>
      <c r="E146" s="85" t="s">
        <v>242</v>
      </c>
      <c r="F146" s="66">
        <v>5544</v>
      </c>
      <c r="G146" s="37"/>
    </row>
    <row r="147" spans="1:7" s="38" customFormat="1" ht="18" x14ac:dyDescent="0.25">
      <c r="A147" s="81"/>
      <c r="B147" s="82"/>
      <c r="C147" s="82"/>
      <c r="D147" s="82"/>
      <c r="E147" s="82"/>
      <c r="F147" s="83"/>
      <c r="G147" s="37"/>
    </row>
    <row r="148" spans="1:7" s="20" customFormat="1" x14ac:dyDescent="0.3">
      <c r="A148" s="1"/>
      <c r="B148" s="2"/>
      <c r="C148" s="3"/>
      <c r="D148" s="3"/>
      <c r="E148" s="3"/>
      <c r="F148" s="3"/>
      <c r="G148" s="31"/>
    </row>
    <row r="149" spans="1:7" s="20" customFormat="1" ht="18" x14ac:dyDescent="0.25">
      <c r="A149" s="38" t="s">
        <v>0</v>
      </c>
      <c r="B149" s="47" t="s">
        <v>98</v>
      </c>
      <c r="C149" s="48"/>
      <c r="D149" s="49"/>
      <c r="E149" s="38"/>
      <c r="F149" s="48"/>
      <c r="G149" s="31"/>
    </row>
    <row r="150" spans="1:7" s="20" customFormat="1" x14ac:dyDescent="0.3">
      <c r="A150" s="17"/>
      <c r="B150" s="17"/>
      <c r="C150" s="17"/>
      <c r="D150" s="17"/>
      <c r="E150" s="17"/>
      <c r="F150" s="17"/>
      <c r="G150" s="31"/>
    </row>
    <row r="151" spans="1:7" s="38" customFormat="1" ht="36" x14ac:dyDescent="0.25">
      <c r="A151" s="26" t="s">
        <v>2</v>
      </c>
      <c r="B151" s="26" t="s">
        <v>3</v>
      </c>
      <c r="C151" s="26" t="s">
        <v>4</v>
      </c>
      <c r="D151" s="26" t="s">
        <v>5</v>
      </c>
      <c r="E151" s="41" t="s">
        <v>6</v>
      </c>
      <c r="F151" s="26" t="s">
        <v>7</v>
      </c>
      <c r="G151" s="37"/>
    </row>
    <row r="152" spans="1:7" s="17" customFormat="1" ht="18" x14ac:dyDescent="0.3">
      <c r="A152" s="84">
        <v>46022</v>
      </c>
      <c r="B152" s="85" t="s">
        <v>243</v>
      </c>
      <c r="C152" s="85" t="s">
        <v>8</v>
      </c>
      <c r="D152" s="85" t="s">
        <v>75</v>
      </c>
      <c r="E152" s="85" t="s">
        <v>244</v>
      </c>
      <c r="F152" s="66">
        <f>(117344.18+13177.55+25675.11+27494.5+1203.59+30000)/108.1*100</f>
        <v>198792.71970397781</v>
      </c>
      <c r="G152" s="19"/>
    </row>
    <row r="153" spans="1:7" s="20" customFormat="1" ht="18" x14ac:dyDescent="0.25">
      <c r="A153" s="84">
        <v>46022</v>
      </c>
      <c r="B153" s="85" t="s">
        <v>245</v>
      </c>
      <c r="C153" s="85" t="s">
        <v>8</v>
      </c>
      <c r="D153" s="85" t="s">
        <v>75</v>
      </c>
      <c r="E153" s="85" t="s">
        <v>246</v>
      </c>
      <c r="F153" s="66">
        <f>(290444.64+6251.9+10362.51+2754.18+2465.89+27312.16+3409.88+1226.85+14356.86+28320.85+14990.62+2522.65)/108.1*100</f>
        <v>374115.62442183163</v>
      </c>
      <c r="G153" s="31"/>
    </row>
    <row r="154" spans="1:7" s="20" customFormat="1" ht="18" x14ac:dyDescent="0.25">
      <c r="A154" s="84">
        <v>45809</v>
      </c>
      <c r="B154" s="85" t="s">
        <v>59</v>
      </c>
      <c r="C154" s="85" t="s">
        <v>10</v>
      </c>
      <c r="D154" s="85" t="s">
        <v>11</v>
      </c>
      <c r="E154" s="85" t="s">
        <v>247</v>
      </c>
      <c r="F154" s="66">
        <v>16368</v>
      </c>
      <c r="G154" s="31"/>
    </row>
    <row r="155" spans="1:7" s="20" customFormat="1" ht="18" x14ac:dyDescent="0.25">
      <c r="A155" s="84">
        <v>46022</v>
      </c>
      <c r="B155" s="85" t="s">
        <v>60</v>
      </c>
      <c r="C155" s="85" t="s">
        <v>10</v>
      </c>
      <c r="D155" s="85" t="s">
        <v>11</v>
      </c>
      <c r="E155" s="85" t="s">
        <v>248</v>
      </c>
      <c r="F155" s="66">
        <f>186051.04/108.1*100</f>
        <v>172110.12025901943</v>
      </c>
      <c r="G155" s="31"/>
    </row>
    <row r="156" spans="1:7" s="20" customFormat="1" ht="18" x14ac:dyDescent="0.25">
      <c r="A156" s="84">
        <v>46022</v>
      </c>
      <c r="B156" s="85" t="s">
        <v>61</v>
      </c>
      <c r="C156" s="85" t="s">
        <v>8</v>
      </c>
      <c r="D156" s="85" t="s">
        <v>11</v>
      </c>
      <c r="E156" s="85" t="s">
        <v>248</v>
      </c>
      <c r="F156" s="66">
        <f>(201567.69-186051.04)/108.1*100</f>
        <v>14353.97779833487</v>
      </c>
      <c r="G156" s="31"/>
    </row>
    <row r="157" spans="1:7" s="20" customFormat="1" ht="18" x14ac:dyDescent="0.25">
      <c r="A157" s="84">
        <v>46022</v>
      </c>
      <c r="B157" s="85" t="s">
        <v>249</v>
      </c>
      <c r="C157" s="85" t="s">
        <v>10</v>
      </c>
      <c r="D157" s="85" t="s">
        <v>11</v>
      </c>
      <c r="E157" s="85" t="s">
        <v>250</v>
      </c>
      <c r="F157" s="66">
        <f>10809.9/108.1*100</f>
        <v>9999.907493061979</v>
      </c>
      <c r="G157" s="31"/>
    </row>
    <row r="158" spans="1:7" s="20" customFormat="1" ht="18" x14ac:dyDescent="0.25">
      <c r="A158" s="84">
        <v>45658</v>
      </c>
      <c r="B158" s="85" t="s">
        <v>62</v>
      </c>
      <c r="C158" s="85" t="s">
        <v>10</v>
      </c>
      <c r="D158" s="85" t="s">
        <v>11</v>
      </c>
      <c r="E158" s="85" t="s">
        <v>63</v>
      </c>
      <c r="F158" s="66">
        <f>8137.6/108.1*100</f>
        <v>7527.8445883441264</v>
      </c>
      <c r="G158" s="31"/>
    </row>
    <row r="159" spans="1:7" s="20" customFormat="1" ht="36" x14ac:dyDescent="0.25">
      <c r="A159" s="84">
        <v>45658</v>
      </c>
      <c r="B159" s="85" t="s">
        <v>251</v>
      </c>
      <c r="C159" s="85" t="s">
        <v>10</v>
      </c>
      <c r="D159" s="85" t="s">
        <v>11</v>
      </c>
      <c r="E159" s="85" t="s">
        <v>252</v>
      </c>
      <c r="F159" s="66">
        <v>33000</v>
      </c>
      <c r="G159" s="31"/>
    </row>
    <row r="160" spans="1:7" s="20" customFormat="1" ht="19.149999999999999" customHeight="1" x14ac:dyDescent="0.25">
      <c r="A160" s="84">
        <v>45658</v>
      </c>
      <c r="B160" s="85" t="s">
        <v>253</v>
      </c>
      <c r="C160" s="85" t="s">
        <v>10</v>
      </c>
      <c r="D160" s="85" t="s">
        <v>11</v>
      </c>
      <c r="E160" s="85" t="s">
        <v>254</v>
      </c>
      <c r="F160" s="66">
        <v>8932</v>
      </c>
      <c r="G160" s="31"/>
    </row>
    <row r="161" spans="1:7" s="91" customFormat="1" ht="19.149999999999999" customHeight="1" x14ac:dyDescent="0.25">
      <c r="A161" s="81"/>
      <c r="B161" s="82"/>
      <c r="C161" s="82"/>
      <c r="D161" s="82"/>
      <c r="E161" s="82"/>
      <c r="F161" s="83"/>
      <c r="G161" s="90"/>
    </row>
    <row r="162" spans="1:7" s="38" customFormat="1" ht="36" x14ac:dyDescent="0.25">
      <c r="A162" s="26" t="s">
        <v>2</v>
      </c>
      <c r="B162" s="26" t="s">
        <v>3</v>
      </c>
      <c r="C162" s="26" t="s">
        <v>4</v>
      </c>
      <c r="D162" s="26" t="s">
        <v>5</v>
      </c>
      <c r="E162" s="26" t="s">
        <v>6</v>
      </c>
      <c r="F162" s="26" t="s">
        <v>7</v>
      </c>
      <c r="G162" s="37"/>
    </row>
    <row r="163" spans="1:7" s="20" customFormat="1" ht="18" x14ac:dyDescent="0.25">
      <c r="A163" s="84">
        <v>45658</v>
      </c>
      <c r="B163" s="85" t="s">
        <v>255</v>
      </c>
      <c r="C163" s="85" t="s">
        <v>10</v>
      </c>
      <c r="D163" s="85" t="s">
        <v>11</v>
      </c>
      <c r="E163" s="85" t="s">
        <v>256</v>
      </c>
      <c r="F163" s="66">
        <v>40000</v>
      </c>
      <c r="G163" s="31"/>
    </row>
    <row r="164" spans="1:7" s="20" customFormat="1" ht="18" x14ac:dyDescent="0.25">
      <c r="A164" s="84">
        <v>45658</v>
      </c>
      <c r="B164" s="85" t="s">
        <v>257</v>
      </c>
      <c r="C164" s="85" t="s">
        <v>10</v>
      </c>
      <c r="D164" s="85" t="s">
        <v>75</v>
      </c>
      <c r="E164" s="85" t="s">
        <v>258</v>
      </c>
      <c r="F164" s="66">
        <f>73778.38-1109.68</f>
        <v>72668.700000000012</v>
      </c>
      <c r="G164" s="31"/>
    </row>
    <row r="165" spans="1:7" s="20" customFormat="1" ht="36" x14ac:dyDescent="0.25">
      <c r="A165" s="84">
        <v>45658</v>
      </c>
      <c r="B165" s="85" t="s">
        <v>64</v>
      </c>
      <c r="C165" s="85" t="s">
        <v>8</v>
      </c>
      <c r="D165" s="85" t="s">
        <v>11</v>
      </c>
      <c r="E165" s="85" t="s">
        <v>259</v>
      </c>
      <c r="F165" s="66">
        <f>23241.5/108.1*100</f>
        <v>21500</v>
      </c>
      <c r="G165" s="31"/>
    </row>
    <row r="166" spans="1:7" s="20" customFormat="1" ht="18" x14ac:dyDescent="0.25">
      <c r="A166" s="84">
        <v>45658</v>
      </c>
      <c r="B166" s="85" t="s">
        <v>260</v>
      </c>
      <c r="C166" s="85" t="s">
        <v>8</v>
      </c>
      <c r="D166" s="85" t="s">
        <v>11</v>
      </c>
      <c r="E166" s="85" t="s">
        <v>261</v>
      </c>
      <c r="F166" s="66">
        <v>9341.4971500000011</v>
      </c>
      <c r="G166" s="31"/>
    </row>
    <row r="167" spans="1:7" s="20" customFormat="1" ht="18" x14ac:dyDescent="0.25">
      <c r="A167" s="84">
        <v>45809</v>
      </c>
      <c r="B167" s="85" t="s">
        <v>251</v>
      </c>
      <c r="C167" s="85" t="s">
        <v>10</v>
      </c>
      <c r="D167" s="85" t="s">
        <v>11</v>
      </c>
      <c r="E167" s="85" t="s">
        <v>262</v>
      </c>
      <c r="F167" s="66">
        <f>106711.95/108.1*100</f>
        <v>98715.957446808505</v>
      </c>
      <c r="G167" s="31"/>
    </row>
    <row r="168" spans="1:7" s="20" customFormat="1" ht="18" x14ac:dyDescent="0.25">
      <c r="A168" s="84">
        <v>46022</v>
      </c>
      <c r="B168" s="85" t="s">
        <v>67</v>
      </c>
      <c r="C168" s="85" t="s">
        <v>8</v>
      </c>
      <c r="D168" s="85" t="s">
        <v>11</v>
      </c>
      <c r="E168" s="85" t="s">
        <v>263</v>
      </c>
      <c r="F168" s="66">
        <f>7149.75/108.1*100</f>
        <v>6614.0148011100837</v>
      </c>
      <c r="G168" s="31"/>
    </row>
    <row r="169" spans="1:7" s="20" customFormat="1" ht="36" x14ac:dyDescent="0.25">
      <c r="A169" s="84">
        <v>45658</v>
      </c>
      <c r="B169" s="85" t="s">
        <v>64</v>
      </c>
      <c r="C169" s="85" t="s">
        <v>8</v>
      </c>
      <c r="D169" s="85" t="s">
        <v>11</v>
      </c>
      <c r="E169" s="85" t="s">
        <v>259</v>
      </c>
      <c r="F169" s="66">
        <f>23241.5/108.1*100</f>
        <v>21500</v>
      </c>
      <c r="G169" s="31"/>
    </row>
    <row r="170" spans="1:7" s="20" customFormat="1" ht="18" x14ac:dyDescent="0.25">
      <c r="A170" s="84">
        <v>46022</v>
      </c>
      <c r="B170" s="85" t="s">
        <v>68</v>
      </c>
      <c r="C170" s="85" t="s">
        <v>8</v>
      </c>
      <c r="D170" s="85" t="s">
        <v>11</v>
      </c>
      <c r="E170" s="85" t="s">
        <v>69</v>
      </c>
      <c r="F170" s="66">
        <f>38804.6/108.1*100</f>
        <v>35896.947271045334</v>
      </c>
      <c r="G170" s="31"/>
    </row>
    <row r="171" spans="1:7" s="20" customFormat="1" ht="18" x14ac:dyDescent="0.25">
      <c r="A171" s="84">
        <v>46022</v>
      </c>
      <c r="B171" s="85" t="s">
        <v>70</v>
      </c>
      <c r="C171" s="85" t="s">
        <v>10</v>
      </c>
      <c r="D171" s="85" t="s">
        <v>11</v>
      </c>
      <c r="E171" s="85" t="s">
        <v>71</v>
      </c>
      <c r="F171" s="66">
        <f>6513.55/108.1*100</f>
        <v>6025.4856614246073</v>
      </c>
      <c r="G171" s="31"/>
    </row>
    <row r="172" spans="1:7" s="20" customFormat="1" ht="36" x14ac:dyDescent="0.25">
      <c r="A172" s="84">
        <v>45658</v>
      </c>
      <c r="B172" s="85" t="s">
        <v>90</v>
      </c>
      <c r="C172" s="85" t="s">
        <v>10</v>
      </c>
      <c r="D172" s="85" t="s">
        <v>11</v>
      </c>
      <c r="E172" s="85" t="s">
        <v>264</v>
      </c>
      <c r="F172" s="66">
        <v>12450</v>
      </c>
      <c r="G172" s="31"/>
    </row>
    <row r="173" spans="1:7" s="20" customFormat="1" ht="18" x14ac:dyDescent="0.25">
      <c r="A173" s="84">
        <v>46022</v>
      </c>
      <c r="B173" s="85" t="s">
        <v>265</v>
      </c>
      <c r="C173" s="85" t="s">
        <v>8</v>
      </c>
      <c r="D173" s="85" t="s">
        <v>11</v>
      </c>
      <c r="E173" s="85" t="s">
        <v>72</v>
      </c>
      <c r="F173" s="66">
        <f>7673.3/108.1*100</f>
        <v>7098.3348751156345</v>
      </c>
      <c r="G173" s="31"/>
    </row>
    <row r="174" spans="1:7" s="20" customFormat="1" ht="18" x14ac:dyDescent="0.25">
      <c r="A174" s="84">
        <v>45658</v>
      </c>
      <c r="B174" s="85" t="s">
        <v>265</v>
      </c>
      <c r="C174" s="85" t="s">
        <v>8</v>
      </c>
      <c r="D174" s="85" t="s">
        <v>11</v>
      </c>
      <c r="E174" s="85" t="s">
        <v>266</v>
      </c>
      <c r="F174" s="66">
        <f>6060.5/108.1*100</f>
        <v>5606.3829787234044</v>
      </c>
      <c r="G174" s="31"/>
    </row>
    <row r="175" spans="1:7" s="20" customFormat="1" ht="18" x14ac:dyDescent="0.25">
      <c r="A175" s="84">
        <v>45658</v>
      </c>
      <c r="B175" s="85" t="s">
        <v>251</v>
      </c>
      <c r="C175" s="85" t="s">
        <v>10</v>
      </c>
      <c r="D175" s="85" t="s">
        <v>11</v>
      </c>
      <c r="E175" s="85" t="s">
        <v>267</v>
      </c>
      <c r="F175" s="66">
        <v>25249.3</v>
      </c>
      <c r="G175" s="31"/>
    </row>
    <row r="176" spans="1:7" s="20" customFormat="1" ht="18" x14ac:dyDescent="0.25">
      <c r="A176" s="84">
        <v>46022</v>
      </c>
      <c r="B176" s="85" t="s">
        <v>268</v>
      </c>
      <c r="C176" s="85" t="s">
        <v>10</v>
      </c>
      <c r="D176" s="85" t="s">
        <v>11</v>
      </c>
      <c r="E176" s="85" t="s">
        <v>74</v>
      </c>
      <c r="F176" s="66">
        <f>19728.25/108.1*100</f>
        <v>18250</v>
      </c>
      <c r="G176" s="31"/>
    </row>
    <row r="177" spans="1:7" s="20" customFormat="1" ht="18" x14ac:dyDescent="0.25">
      <c r="A177" s="84">
        <v>46022</v>
      </c>
      <c r="B177" s="85" t="s">
        <v>73</v>
      </c>
      <c r="C177" s="85" t="s">
        <v>8</v>
      </c>
      <c r="D177" s="85" t="s">
        <v>11</v>
      </c>
      <c r="E177" s="85" t="s">
        <v>74</v>
      </c>
      <c r="F177" s="66">
        <f>8464.25/102.6*100</f>
        <v>8249.756335282651</v>
      </c>
      <c r="G177" s="31"/>
    </row>
    <row r="178" spans="1:7" s="20" customFormat="1" ht="18" x14ac:dyDescent="0.25">
      <c r="A178" s="84">
        <v>46022</v>
      </c>
      <c r="B178" s="85" t="s">
        <v>73</v>
      </c>
      <c r="C178" s="85" t="s">
        <v>8</v>
      </c>
      <c r="D178" s="85" t="s">
        <v>75</v>
      </c>
      <c r="E178" s="85" t="s">
        <v>76</v>
      </c>
      <c r="F178" s="66">
        <f>(163604.5155*60%/102.6*100)+(163604.5155*40%/108.1*100)</f>
        <v>156213.36636399047</v>
      </c>
      <c r="G178" s="31"/>
    </row>
    <row r="179" spans="1:7" s="20" customFormat="1" ht="18" x14ac:dyDescent="0.25">
      <c r="A179" s="84">
        <v>45658</v>
      </c>
      <c r="B179" s="85" t="s">
        <v>64</v>
      </c>
      <c r="C179" s="85" t="s">
        <v>10</v>
      </c>
      <c r="D179" s="85" t="s">
        <v>11</v>
      </c>
      <c r="E179" s="85" t="s">
        <v>15</v>
      </c>
      <c r="F179" s="66">
        <f>6000/108.1*100</f>
        <v>5550.4162812210925</v>
      </c>
      <c r="G179" s="31"/>
    </row>
    <row r="180" spans="1:7" s="20" customFormat="1" ht="24.6" customHeight="1" x14ac:dyDescent="0.25">
      <c r="A180" s="84">
        <v>45658</v>
      </c>
      <c r="B180" s="85" t="s">
        <v>253</v>
      </c>
      <c r="C180" s="85" t="s">
        <v>10</v>
      </c>
      <c r="D180" s="85" t="s">
        <v>11</v>
      </c>
      <c r="E180" s="85" t="s">
        <v>315</v>
      </c>
      <c r="F180" s="66">
        <v>9720</v>
      </c>
      <c r="G180" s="31"/>
    </row>
    <row r="181" spans="1:7" s="20" customFormat="1" ht="18" x14ac:dyDescent="0.25">
      <c r="A181" s="84">
        <v>45658</v>
      </c>
      <c r="B181" s="85" t="s">
        <v>77</v>
      </c>
      <c r="C181" s="85" t="s">
        <v>10</v>
      </c>
      <c r="D181" s="85" t="s">
        <v>11</v>
      </c>
      <c r="E181" s="85" t="s">
        <v>78</v>
      </c>
      <c r="F181" s="66">
        <f>6545.86/108.1*100</f>
        <v>6055.3746530989829</v>
      </c>
      <c r="G181" s="31"/>
    </row>
    <row r="182" spans="1:7" s="20" customFormat="1" ht="18" x14ac:dyDescent="0.25">
      <c r="A182" s="84">
        <v>45658</v>
      </c>
      <c r="B182" s="85" t="s">
        <v>79</v>
      </c>
      <c r="C182" s="85" t="s">
        <v>10</v>
      </c>
      <c r="D182" s="85" t="s">
        <v>11</v>
      </c>
      <c r="E182" s="85" t="s">
        <v>80</v>
      </c>
      <c r="F182" s="66">
        <f>12783.1/108.1*100</f>
        <v>11825.254394079557</v>
      </c>
      <c r="G182" s="31"/>
    </row>
    <row r="183" spans="1:7" s="20" customFormat="1" ht="18" x14ac:dyDescent="0.25">
      <c r="A183" s="84">
        <v>46022</v>
      </c>
      <c r="B183" s="85" t="s">
        <v>81</v>
      </c>
      <c r="C183" s="85" t="s">
        <v>8</v>
      </c>
      <c r="D183" s="85" t="s">
        <v>11</v>
      </c>
      <c r="E183" s="85" t="s">
        <v>82</v>
      </c>
      <c r="F183" s="66">
        <f>6709.05/108.1*100</f>
        <v>6206.3367252543949</v>
      </c>
      <c r="G183" s="31"/>
    </row>
    <row r="184" spans="1:7" s="20" customFormat="1" ht="18" x14ac:dyDescent="0.25">
      <c r="A184" s="84">
        <v>45658</v>
      </c>
      <c r="B184" s="85" t="s">
        <v>269</v>
      </c>
      <c r="C184" s="85" t="s">
        <v>8</v>
      </c>
      <c r="D184" s="85" t="s">
        <v>11</v>
      </c>
      <c r="E184" s="85" t="s">
        <v>270</v>
      </c>
      <c r="F184" s="66">
        <f>6824.15/108.1*100</f>
        <v>6312.8122109158185</v>
      </c>
      <c r="G184" s="31"/>
    </row>
    <row r="185" spans="1:7" ht="18" x14ac:dyDescent="0.3">
      <c r="A185" s="84">
        <v>45658</v>
      </c>
      <c r="B185" s="85" t="s">
        <v>83</v>
      </c>
      <c r="C185" s="85" t="s">
        <v>8</v>
      </c>
      <c r="D185" s="85" t="s">
        <v>11</v>
      </c>
      <c r="E185" s="85" t="s">
        <v>84</v>
      </c>
      <c r="F185" s="66">
        <f>33184.4/108.1*100</f>
        <v>30697.872340425532</v>
      </c>
    </row>
    <row r="186" spans="1:7" ht="18" x14ac:dyDescent="0.3">
      <c r="A186" s="84">
        <v>46022</v>
      </c>
      <c r="B186" s="85" t="s">
        <v>64</v>
      </c>
      <c r="C186" s="85" t="s">
        <v>10</v>
      </c>
      <c r="D186" s="85" t="s">
        <v>11</v>
      </c>
      <c r="E186" s="85" t="s">
        <v>85</v>
      </c>
      <c r="F186" s="66">
        <f>6383.31/108.1*100</f>
        <v>5905.0046253469018</v>
      </c>
    </row>
    <row r="187" spans="1:7" ht="18" x14ac:dyDescent="0.3">
      <c r="A187" s="84">
        <v>45658</v>
      </c>
      <c r="B187" s="85" t="s">
        <v>271</v>
      </c>
      <c r="C187" s="85" t="s">
        <v>8</v>
      </c>
      <c r="D187" s="85" t="s">
        <v>11</v>
      </c>
      <c r="E187" s="85" t="s">
        <v>272</v>
      </c>
      <c r="F187" s="66">
        <f>13694.55/108.1*100</f>
        <v>12668.408880666049</v>
      </c>
    </row>
    <row r="188" spans="1:7" ht="36" customHeight="1" x14ac:dyDescent="0.3">
      <c r="A188" s="84">
        <v>45658</v>
      </c>
      <c r="B188" s="85" t="s">
        <v>64</v>
      </c>
      <c r="C188" s="85" t="s">
        <v>10</v>
      </c>
      <c r="D188" s="85" t="s">
        <v>11</v>
      </c>
      <c r="E188" s="85" t="s">
        <v>273</v>
      </c>
      <c r="F188" s="66">
        <f>6000/108.1*100</f>
        <v>5550.4162812210925</v>
      </c>
    </row>
    <row r="189" spans="1:7" ht="18" x14ac:dyDescent="0.3">
      <c r="A189" s="84">
        <v>45658</v>
      </c>
      <c r="B189" s="85" t="s">
        <v>67</v>
      </c>
      <c r="C189" s="85" t="s">
        <v>8</v>
      </c>
      <c r="D189" s="85" t="s">
        <v>11</v>
      </c>
      <c r="E189" s="85" t="s">
        <v>274</v>
      </c>
      <c r="F189" s="66">
        <f>17901.35/108.1*100</f>
        <v>16559.990749306198</v>
      </c>
    </row>
    <row r="190" spans="1:7" ht="18" x14ac:dyDescent="0.3">
      <c r="A190" s="84">
        <v>45658</v>
      </c>
      <c r="B190" s="85" t="s">
        <v>64</v>
      </c>
      <c r="C190" s="85" t="s">
        <v>10</v>
      </c>
      <c r="D190" s="85" t="s">
        <v>11</v>
      </c>
      <c r="E190" s="85" t="s">
        <v>66</v>
      </c>
      <c r="F190" s="66">
        <f>24799.6/108.1*100</f>
        <v>22941.350601295097</v>
      </c>
    </row>
    <row r="191" spans="1:7" ht="18" x14ac:dyDescent="0.3">
      <c r="A191" s="84">
        <v>46022</v>
      </c>
      <c r="B191" s="85" t="s">
        <v>64</v>
      </c>
      <c r="C191" s="85" t="s">
        <v>10</v>
      </c>
      <c r="D191" s="85" t="s">
        <v>11</v>
      </c>
      <c r="E191" s="85" t="s">
        <v>86</v>
      </c>
      <c r="F191" s="66">
        <f>42013.29/108.1*100</f>
        <v>38865.20814061055</v>
      </c>
    </row>
    <row r="192" spans="1:7" ht="18" x14ac:dyDescent="0.3">
      <c r="A192" s="84">
        <v>45658</v>
      </c>
      <c r="B192" s="85" t="s">
        <v>67</v>
      </c>
      <c r="C192" s="85" t="s">
        <v>8</v>
      </c>
      <c r="D192" s="85" t="s">
        <v>11</v>
      </c>
      <c r="E192" s="85" t="s">
        <v>87</v>
      </c>
      <c r="F192" s="66">
        <f>8735.6/108.1*100</f>
        <v>8081.0360777058295</v>
      </c>
    </row>
    <row r="193" spans="1:2074" ht="32.450000000000003" customHeight="1" x14ac:dyDescent="0.3">
      <c r="A193" s="84">
        <v>46022</v>
      </c>
      <c r="B193" s="85" t="s">
        <v>275</v>
      </c>
      <c r="C193" s="85" t="s">
        <v>8</v>
      </c>
      <c r="D193" s="85" t="s">
        <v>11</v>
      </c>
      <c r="E193" s="85" t="s">
        <v>89</v>
      </c>
      <c r="F193" s="66">
        <f>75754.8/108.1*100</f>
        <v>70078.445883441265</v>
      </c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  <c r="AB193" s="100"/>
      <c r="AC193" s="100"/>
      <c r="AD193" s="100"/>
      <c r="AE193" s="100"/>
      <c r="AF193" s="100"/>
      <c r="AG193" s="100"/>
      <c r="AH193" s="100"/>
      <c r="AI193" s="100"/>
      <c r="AJ193" s="100"/>
      <c r="AK193" s="100"/>
      <c r="AL193" s="100"/>
      <c r="AM193" s="100"/>
      <c r="AN193" s="100"/>
      <c r="AO193" s="100"/>
      <c r="AP193" s="100"/>
      <c r="AQ193" s="100"/>
      <c r="AR193" s="100"/>
      <c r="AS193" s="100"/>
      <c r="AT193" s="100"/>
      <c r="AU193" s="100"/>
    </row>
    <row r="194" spans="1:2074" ht="18" x14ac:dyDescent="0.3">
      <c r="A194" s="84">
        <v>45658</v>
      </c>
      <c r="B194" s="85" t="s">
        <v>276</v>
      </c>
      <c r="C194" s="85" t="s">
        <v>10</v>
      </c>
      <c r="D194" s="85" t="s">
        <v>11</v>
      </c>
      <c r="E194" s="85" t="s">
        <v>277</v>
      </c>
      <c r="F194" s="66">
        <f>10720</f>
        <v>10720</v>
      </c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  <c r="AB194" s="100"/>
      <c r="AC194" s="100"/>
      <c r="AD194" s="100"/>
      <c r="AE194" s="100"/>
      <c r="AF194" s="100"/>
      <c r="AG194" s="100"/>
      <c r="AH194" s="100"/>
      <c r="AI194" s="100"/>
      <c r="AJ194" s="100"/>
      <c r="AK194" s="100"/>
      <c r="AL194" s="100"/>
      <c r="AM194" s="100"/>
      <c r="AN194" s="100"/>
      <c r="AO194" s="100"/>
      <c r="AP194" s="100"/>
      <c r="AQ194" s="100"/>
      <c r="AR194" s="100"/>
      <c r="AS194" s="100"/>
      <c r="AT194" s="100"/>
      <c r="AU194" s="100"/>
    </row>
    <row r="195" spans="1:2074" s="100" customFormat="1" ht="18" x14ac:dyDescent="0.3">
      <c r="A195" s="84">
        <v>45658</v>
      </c>
      <c r="B195" s="85" t="s">
        <v>278</v>
      </c>
      <c r="C195" s="85" t="s">
        <v>10</v>
      </c>
      <c r="D195" s="85" t="s">
        <v>11</v>
      </c>
      <c r="E195" s="85" t="s">
        <v>279</v>
      </c>
      <c r="F195" s="66">
        <f>5750.9/108.1*100</f>
        <v>5319.9814986123965</v>
      </c>
      <c r="G195" s="11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  <c r="IL195" s="3"/>
      <c r="IM195" s="3"/>
      <c r="IN195" s="3"/>
      <c r="IO195" s="3"/>
      <c r="IP195" s="3"/>
      <c r="IQ195" s="3"/>
      <c r="IR195" s="3"/>
      <c r="IS195" s="3"/>
      <c r="IT195" s="3"/>
      <c r="IU195" s="3"/>
      <c r="IV195" s="3"/>
      <c r="IW195" s="3"/>
      <c r="IX195" s="3"/>
      <c r="IY195" s="3"/>
      <c r="IZ195" s="3"/>
      <c r="JA195" s="3"/>
      <c r="JB195" s="3"/>
      <c r="JC195" s="3"/>
      <c r="JD195" s="3"/>
      <c r="JE195" s="3"/>
      <c r="JF195" s="3"/>
      <c r="JG195" s="3"/>
      <c r="JH195" s="3"/>
      <c r="JI195" s="3"/>
      <c r="JJ195" s="3"/>
      <c r="JK195" s="3"/>
      <c r="JL195" s="3"/>
      <c r="JM195" s="3"/>
      <c r="JN195" s="3"/>
      <c r="JO195" s="3"/>
      <c r="JP195" s="3"/>
      <c r="JQ195" s="3"/>
      <c r="JR195" s="3"/>
      <c r="JS195" s="3"/>
      <c r="JT195" s="3"/>
      <c r="JU195" s="3"/>
      <c r="JV195" s="3"/>
      <c r="JW195" s="3"/>
      <c r="JX195" s="3"/>
      <c r="JY195" s="3"/>
      <c r="JZ195" s="3"/>
      <c r="KA195" s="3"/>
      <c r="KB195" s="3"/>
      <c r="KC195" s="3"/>
      <c r="KD195" s="3"/>
      <c r="KE195" s="3"/>
      <c r="KF195" s="3"/>
      <c r="KG195" s="3"/>
      <c r="KH195" s="3"/>
      <c r="KI195" s="3"/>
      <c r="KJ195" s="3"/>
      <c r="KK195" s="3"/>
      <c r="KL195" s="3"/>
      <c r="KM195" s="3"/>
      <c r="KN195" s="3"/>
      <c r="KO195" s="3"/>
      <c r="KP195" s="3"/>
      <c r="KQ195" s="3"/>
      <c r="KR195" s="3"/>
      <c r="KS195" s="3"/>
      <c r="KT195" s="3"/>
      <c r="KU195" s="3"/>
      <c r="KV195" s="3"/>
      <c r="KW195" s="3"/>
      <c r="KX195" s="3"/>
      <c r="KY195" s="3"/>
      <c r="KZ195" s="3"/>
      <c r="LA195" s="3"/>
      <c r="LB195" s="3"/>
      <c r="LC195" s="3"/>
      <c r="LD195" s="3"/>
      <c r="LE195" s="3"/>
      <c r="LF195" s="3"/>
      <c r="LG195" s="3"/>
      <c r="LH195" s="3"/>
      <c r="LI195" s="3"/>
      <c r="LJ195" s="3"/>
      <c r="LK195" s="3"/>
      <c r="LL195" s="3"/>
      <c r="LM195" s="3"/>
      <c r="LN195" s="3"/>
      <c r="LO195" s="3"/>
      <c r="LP195" s="3"/>
      <c r="LQ195" s="3"/>
      <c r="LR195" s="3"/>
      <c r="LS195" s="3"/>
      <c r="LT195" s="3"/>
      <c r="LU195" s="3"/>
      <c r="LV195" s="3"/>
      <c r="LW195" s="3"/>
      <c r="LX195" s="3"/>
      <c r="LY195" s="3"/>
      <c r="LZ195" s="3"/>
      <c r="MA195" s="3"/>
      <c r="MB195" s="3"/>
      <c r="MC195" s="3"/>
      <c r="MD195" s="3"/>
      <c r="ME195" s="3"/>
      <c r="MF195" s="3"/>
      <c r="MG195" s="3"/>
      <c r="MH195" s="3"/>
      <c r="MI195" s="3"/>
      <c r="MJ195" s="3"/>
      <c r="MK195" s="3"/>
      <c r="ML195" s="3"/>
      <c r="MM195" s="3"/>
      <c r="MN195" s="3"/>
      <c r="MO195" s="3"/>
      <c r="MP195" s="3"/>
      <c r="MQ195" s="3"/>
      <c r="MR195" s="3"/>
      <c r="MS195" s="3"/>
      <c r="MT195" s="3"/>
      <c r="MU195" s="3"/>
      <c r="MV195" s="3"/>
      <c r="MW195" s="3"/>
      <c r="MX195" s="3"/>
      <c r="MY195" s="3"/>
      <c r="MZ195" s="3"/>
      <c r="NA195" s="3"/>
      <c r="NB195" s="3"/>
      <c r="NC195" s="3"/>
      <c r="ND195" s="3"/>
      <c r="NE195" s="3"/>
      <c r="NF195" s="3"/>
      <c r="NG195" s="3"/>
      <c r="NH195" s="3"/>
      <c r="NI195" s="3"/>
      <c r="NJ195" s="3"/>
      <c r="NK195" s="3"/>
      <c r="NL195" s="3"/>
      <c r="NM195" s="3"/>
      <c r="NN195" s="3"/>
      <c r="NO195" s="3"/>
      <c r="NP195" s="3"/>
      <c r="NQ195" s="3"/>
      <c r="NR195" s="3"/>
      <c r="NS195" s="3"/>
      <c r="NT195" s="3"/>
      <c r="NU195" s="3"/>
      <c r="NV195" s="3"/>
      <c r="NW195" s="3"/>
      <c r="NX195" s="3"/>
      <c r="NY195" s="3"/>
      <c r="NZ195" s="3"/>
      <c r="OA195" s="3"/>
      <c r="OB195" s="3"/>
      <c r="OC195" s="3"/>
      <c r="OD195" s="3"/>
      <c r="OE195" s="3"/>
      <c r="OF195" s="3"/>
      <c r="OG195" s="3"/>
      <c r="OH195" s="3"/>
      <c r="OI195" s="3"/>
      <c r="OJ195" s="3"/>
      <c r="OK195" s="3"/>
      <c r="OL195" s="3"/>
      <c r="OM195" s="3"/>
      <c r="ON195" s="3"/>
      <c r="OO195" s="3"/>
      <c r="OP195" s="3"/>
      <c r="OQ195" s="3"/>
      <c r="OR195" s="3"/>
      <c r="OS195" s="3"/>
      <c r="OT195" s="3"/>
      <c r="OU195" s="3"/>
      <c r="OV195" s="3"/>
      <c r="OW195" s="3"/>
      <c r="OX195" s="3"/>
      <c r="OY195" s="3"/>
      <c r="OZ195" s="3"/>
      <c r="PA195" s="3"/>
      <c r="PB195" s="3"/>
      <c r="PC195" s="3"/>
      <c r="PD195" s="3"/>
      <c r="PE195" s="3"/>
      <c r="PF195" s="3"/>
      <c r="PG195" s="3"/>
      <c r="PH195" s="3"/>
      <c r="PI195" s="3"/>
      <c r="PJ195" s="3"/>
      <c r="PK195" s="3"/>
      <c r="PL195" s="3"/>
      <c r="PM195" s="3"/>
      <c r="PN195" s="3"/>
      <c r="PO195" s="3"/>
      <c r="PP195" s="3"/>
      <c r="PQ195" s="3"/>
      <c r="PR195" s="3"/>
      <c r="PS195" s="3"/>
      <c r="PT195" s="3"/>
      <c r="PU195" s="3"/>
      <c r="PV195" s="3"/>
      <c r="PW195" s="3"/>
      <c r="PX195" s="3"/>
      <c r="PY195" s="3"/>
      <c r="PZ195" s="3"/>
      <c r="QA195" s="3"/>
      <c r="QB195" s="3"/>
      <c r="QC195" s="3"/>
      <c r="QD195" s="3"/>
      <c r="QE195" s="3"/>
      <c r="QF195" s="3"/>
      <c r="QG195" s="3"/>
      <c r="QH195" s="3"/>
      <c r="QI195" s="3"/>
      <c r="QJ195" s="3"/>
      <c r="QK195" s="3"/>
      <c r="QL195" s="3"/>
      <c r="QM195" s="3"/>
      <c r="QN195" s="3"/>
      <c r="QO195" s="3"/>
      <c r="QP195" s="3"/>
      <c r="QQ195" s="3"/>
      <c r="QR195" s="3"/>
      <c r="QS195" s="3"/>
      <c r="QT195" s="3"/>
      <c r="QU195" s="3"/>
      <c r="QV195" s="3"/>
      <c r="QW195" s="3"/>
      <c r="QX195" s="3"/>
      <c r="QY195" s="3"/>
      <c r="QZ195" s="3"/>
      <c r="RA195" s="3"/>
      <c r="RB195" s="3"/>
      <c r="RC195" s="3"/>
      <c r="RD195" s="3"/>
      <c r="RE195" s="3"/>
      <c r="RF195" s="3"/>
      <c r="RG195" s="3"/>
      <c r="RH195" s="3"/>
      <c r="RI195" s="3"/>
      <c r="RJ195" s="3"/>
      <c r="RK195" s="3"/>
      <c r="RL195" s="3"/>
      <c r="RM195" s="3"/>
      <c r="RN195" s="3"/>
      <c r="RO195" s="3"/>
      <c r="RP195" s="3"/>
      <c r="RQ195" s="3"/>
      <c r="RR195" s="3"/>
      <c r="RS195" s="3"/>
      <c r="RT195" s="3"/>
      <c r="RU195" s="3"/>
      <c r="RV195" s="3"/>
      <c r="RW195" s="3"/>
      <c r="RX195" s="3"/>
      <c r="RY195" s="3"/>
      <c r="RZ195" s="3"/>
      <c r="SA195" s="3"/>
      <c r="SB195" s="3"/>
      <c r="SC195" s="3"/>
      <c r="SD195" s="3"/>
      <c r="SE195" s="3"/>
      <c r="SF195" s="3"/>
      <c r="SG195" s="3"/>
      <c r="SH195" s="3"/>
      <c r="SI195" s="3"/>
      <c r="SJ195" s="3"/>
      <c r="SK195" s="3"/>
      <c r="SL195" s="3"/>
      <c r="SM195" s="3"/>
      <c r="SN195" s="3"/>
      <c r="SO195" s="3"/>
      <c r="SP195" s="3"/>
      <c r="SQ195" s="3"/>
      <c r="SR195" s="3"/>
      <c r="SS195" s="3"/>
      <c r="ST195" s="3"/>
      <c r="SU195" s="3"/>
      <c r="SV195" s="3"/>
      <c r="SW195" s="3"/>
      <c r="SX195" s="3"/>
      <c r="SY195" s="3"/>
      <c r="SZ195" s="3"/>
      <c r="TA195" s="3"/>
      <c r="TB195" s="3"/>
      <c r="TC195" s="3"/>
      <c r="TD195" s="3"/>
      <c r="TE195" s="3"/>
      <c r="TF195" s="3"/>
      <c r="TG195" s="3"/>
      <c r="TH195" s="3"/>
      <c r="TI195" s="3"/>
      <c r="TJ195" s="3"/>
      <c r="TK195" s="3"/>
      <c r="TL195" s="3"/>
      <c r="TM195" s="3"/>
      <c r="TN195" s="3"/>
      <c r="TO195" s="3"/>
      <c r="TP195" s="3"/>
      <c r="TQ195" s="3"/>
      <c r="TR195" s="3"/>
      <c r="TS195" s="3"/>
      <c r="TT195" s="3"/>
      <c r="TU195" s="3"/>
      <c r="TV195" s="3"/>
      <c r="TW195" s="3"/>
      <c r="TX195" s="3"/>
      <c r="TY195" s="3"/>
      <c r="TZ195" s="3"/>
      <c r="UA195" s="3"/>
      <c r="UB195" s="3"/>
      <c r="UC195" s="3"/>
      <c r="UD195" s="3"/>
      <c r="UE195" s="3"/>
      <c r="UF195" s="3"/>
      <c r="UG195" s="3"/>
      <c r="UH195" s="3"/>
      <c r="UI195" s="3"/>
      <c r="UJ195" s="3"/>
      <c r="UK195" s="3"/>
      <c r="UL195" s="3"/>
      <c r="UM195" s="3"/>
      <c r="UN195" s="3"/>
      <c r="UO195" s="3"/>
      <c r="UP195" s="3"/>
      <c r="UQ195" s="3"/>
      <c r="UR195" s="3"/>
      <c r="US195" s="3"/>
      <c r="UT195" s="3"/>
      <c r="UU195" s="3"/>
      <c r="UV195" s="3"/>
      <c r="UW195" s="3"/>
      <c r="UX195" s="3"/>
      <c r="UY195" s="3"/>
      <c r="UZ195" s="3"/>
      <c r="VA195" s="3"/>
      <c r="VB195" s="3"/>
      <c r="VC195" s="3"/>
      <c r="VD195" s="3"/>
      <c r="VE195" s="3"/>
      <c r="VF195" s="3"/>
      <c r="VG195" s="3"/>
      <c r="VH195" s="3"/>
      <c r="VI195" s="3"/>
      <c r="VJ195" s="3"/>
      <c r="VK195" s="3"/>
      <c r="VL195" s="3"/>
      <c r="VM195" s="3"/>
      <c r="VN195" s="3"/>
      <c r="VO195" s="3"/>
      <c r="VP195" s="3"/>
      <c r="VQ195" s="3"/>
      <c r="VR195" s="3"/>
      <c r="VS195" s="3"/>
      <c r="VT195" s="3"/>
      <c r="VU195" s="3"/>
      <c r="VV195" s="3"/>
      <c r="VW195" s="3"/>
      <c r="VX195" s="3"/>
      <c r="VY195" s="3"/>
      <c r="VZ195" s="3"/>
      <c r="WA195" s="3"/>
      <c r="WB195" s="3"/>
      <c r="WC195" s="3"/>
      <c r="WD195" s="3"/>
      <c r="WE195" s="3"/>
      <c r="WF195" s="3"/>
      <c r="WG195" s="3"/>
      <c r="WH195" s="3"/>
      <c r="WI195" s="3"/>
      <c r="WJ195" s="3"/>
      <c r="WK195" s="3"/>
      <c r="WL195" s="3"/>
      <c r="WM195" s="3"/>
      <c r="WN195" s="3"/>
      <c r="WO195" s="3"/>
      <c r="WP195" s="3"/>
      <c r="WQ195" s="3"/>
      <c r="WR195" s="3"/>
      <c r="WS195" s="3"/>
      <c r="WT195" s="3"/>
      <c r="WU195" s="3"/>
      <c r="WV195" s="3"/>
      <c r="WW195" s="3"/>
      <c r="WX195" s="3"/>
      <c r="WY195" s="3"/>
      <c r="WZ195" s="3"/>
      <c r="XA195" s="3"/>
      <c r="XB195" s="3"/>
      <c r="XC195" s="3"/>
      <c r="XD195" s="3"/>
      <c r="XE195" s="3"/>
      <c r="XF195" s="3"/>
      <c r="XG195" s="3"/>
      <c r="XH195" s="3"/>
      <c r="XI195" s="3"/>
      <c r="XJ195" s="3"/>
      <c r="XK195" s="3"/>
      <c r="XL195" s="3"/>
      <c r="XM195" s="3"/>
      <c r="XN195" s="3"/>
      <c r="XO195" s="3"/>
      <c r="XP195" s="3"/>
      <c r="XQ195" s="3"/>
      <c r="XR195" s="3"/>
      <c r="XS195" s="3"/>
      <c r="XT195" s="3"/>
      <c r="XU195" s="3"/>
      <c r="XV195" s="3"/>
      <c r="XW195" s="3"/>
      <c r="XX195" s="3"/>
      <c r="XY195" s="3"/>
      <c r="XZ195" s="3"/>
      <c r="YA195" s="3"/>
      <c r="YB195" s="3"/>
      <c r="YC195" s="3"/>
      <c r="YD195" s="3"/>
      <c r="YE195" s="3"/>
      <c r="YF195" s="3"/>
      <c r="YG195" s="3"/>
      <c r="YH195" s="3"/>
      <c r="YI195" s="3"/>
      <c r="YJ195" s="3"/>
      <c r="YK195" s="3"/>
      <c r="YL195" s="3"/>
      <c r="YM195" s="3"/>
      <c r="YN195" s="3"/>
      <c r="YO195" s="3"/>
      <c r="YP195" s="3"/>
      <c r="YQ195" s="3"/>
      <c r="YR195" s="3"/>
      <c r="YS195" s="3"/>
      <c r="YT195" s="3"/>
      <c r="YU195" s="3"/>
      <c r="YV195" s="3"/>
      <c r="YW195" s="3"/>
      <c r="YX195" s="3"/>
      <c r="YY195" s="3"/>
      <c r="YZ195" s="3"/>
      <c r="ZA195" s="3"/>
      <c r="ZB195" s="3"/>
      <c r="ZC195" s="3"/>
      <c r="ZD195" s="3"/>
      <c r="ZE195" s="3"/>
      <c r="ZF195" s="3"/>
      <c r="ZG195" s="3"/>
      <c r="ZH195" s="3"/>
      <c r="ZI195" s="3"/>
      <c r="ZJ195" s="3"/>
      <c r="ZK195" s="3"/>
      <c r="ZL195" s="3"/>
      <c r="ZM195" s="3"/>
      <c r="ZN195" s="3"/>
      <c r="ZO195" s="3"/>
      <c r="ZP195" s="3"/>
      <c r="ZQ195" s="3"/>
      <c r="ZR195" s="3"/>
      <c r="ZS195" s="3"/>
      <c r="ZT195" s="3"/>
      <c r="ZU195" s="3"/>
      <c r="ZV195" s="3"/>
      <c r="ZW195" s="3"/>
      <c r="ZX195" s="3"/>
      <c r="ZY195" s="3"/>
      <c r="ZZ195" s="3"/>
      <c r="AAA195" s="3"/>
      <c r="AAB195" s="3"/>
      <c r="AAC195" s="3"/>
      <c r="AAD195" s="3"/>
      <c r="AAE195" s="3"/>
      <c r="AAF195" s="3"/>
      <c r="AAG195" s="3"/>
      <c r="AAH195" s="3"/>
      <c r="AAI195" s="3"/>
      <c r="AAJ195" s="3"/>
      <c r="AAK195" s="3"/>
      <c r="AAL195" s="3"/>
      <c r="AAM195" s="3"/>
      <c r="AAN195" s="3"/>
      <c r="AAO195" s="3"/>
      <c r="AAP195" s="3"/>
      <c r="AAQ195" s="3"/>
      <c r="AAR195" s="3"/>
      <c r="AAS195" s="3"/>
      <c r="AAT195" s="3"/>
      <c r="AAU195" s="3"/>
      <c r="AAV195" s="3"/>
      <c r="AAW195" s="3"/>
      <c r="AAX195" s="3"/>
      <c r="AAY195" s="3"/>
      <c r="AAZ195" s="3"/>
      <c r="ABA195" s="3"/>
      <c r="ABB195" s="3"/>
      <c r="ABC195" s="3"/>
      <c r="ABD195" s="3"/>
      <c r="ABE195" s="3"/>
      <c r="ABF195" s="3"/>
      <c r="ABG195" s="3"/>
      <c r="ABH195" s="3"/>
      <c r="ABI195" s="3"/>
      <c r="ABJ195" s="3"/>
      <c r="ABK195" s="3"/>
      <c r="ABL195" s="3"/>
      <c r="ABM195" s="3"/>
      <c r="ABN195" s="3"/>
      <c r="ABO195" s="3"/>
      <c r="ABP195" s="3"/>
      <c r="ABQ195" s="3"/>
      <c r="ABR195" s="3"/>
      <c r="ABS195" s="3"/>
      <c r="ABT195" s="3"/>
      <c r="ABU195" s="3"/>
      <c r="ABV195" s="3"/>
      <c r="ABW195" s="3"/>
      <c r="ABX195" s="3"/>
      <c r="ABY195" s="3"/>
      <c r="ABZ195" s="3"/>
      <c r="ACA195" s="3"/>
      <c r="ACB195" s="3"/>
      <c r="ACC195" s="3"/>
      <c r="ACD195" s="3"/>
      <c r="ACE195" s="3"/>
      <c r="ACF195" s="3"/>
      <c r="ACG195" s="3"/>
      <c r="ACH195" s="3"/>
      <c r="ACI195" s="3"/>
      <c r="ACJ195" s="3"/>
      <c r="ACK195" s="3"/>
      <c r="ACL195" s="3"/>
      <c r="ACM195" s="3"/>
      <c r="ACN195" s="3"/>
      <c r="ACO195" s="3"/>
      <c r="ACP195" s="3"/>
      <c r="ACQ195" s="3"/>
      <c r="ACR195" s="3"/>
      <c r="ACS195" s="3"/>
      <c r="ACT195" s="3"/>
      <c r="ACU195" s="3"/>
      <c r="ACV195" s="3"/>
      <c r="ACW195" s="3"/>
      <c r="ACX195" s="3"/>
      <c r="ACY195" s="3"/>
      <c r="ACZ195" s="3"/>
      <c r="ADA195" s="3"/>
      <c r="ADB195" s="3"/>
      <c r="ADC195" s="3"/>
      <c r="ADD195" s="3"/>
      <c r="ADE195" s="3"/>
      <c r="ADF195" s="3"/>
      <c r="ADG195" s="3"/>
      <c r="ADH195" s="3"/>
      <c r="ADI195" s="3"/>
      <c r="ADJ195" s="3"/>
      <c r="ADK195" s="3"/>
      <c r="ADL195" s="3"/>
      <c r="ADM195" s="3"/>
      <c r="ADN195" s="3"/>
      <c r="ADO195" s="3"/>
      <c r="ADP195" s="3"/>
      <c r="ADQ195" s="3"/>
      <c r="ADR195" s="3"/>
      <c r="ADS195" s="3"/>
      <c r="ADT195" s="3"/>
      <c r="ADU195" s="3"/>
      <c r="ADV195" s="3"/>
      <c r="ADW195" s="3"/>
      <c r="ADX195" s="3"/>
      <c r="ADY195" s="3"/>
      <c r="ADZ195" s="3"/>
      <c r="AEA195" s="3"/>
      <c r="AEB195" s="3"/>
      <c r="AEC195" s="3"/>
      <c r="AED195" s="3"/>
      <c r="AEE195" s="3"/>
      <c r="AEF195" s="3"/>
      <c r="AEG195" s="3"/>
      <c r="AEH195" s="3"/>
      <c r="AEI195" s="3"/>
      <c r="AEJ195" s="3"/>
      <c r="AEK195" s="3"/>
      <c r="AEL195" s="3"/>
      <c r="AEM195" s="3"/>
      <c r="AEN195" s="3"/>
      <c r="AEO195" s="3"/>
      <c r="AEP195" s="3"/>
      <c r="AEQ195" s="3"/>
      <c r="AER195" s="3"/>
      <c r="AES195" s="3"/>
      <c r="AET195" s="3"/>
      <c r="AEU195" s="3"/>
      <c r="AEV195" s="3"/>
      <c r="AEW195" s="3"/>
      <c r="AEX195" s="3"/>
      <c r="AEY195" s="3"/>
      <c r="AEZ195" s="3"/>
      <c r="AFA195" s="3"/>
      <c r="AFB195" s="3"/>
      <c r="AFC195" s="3"/>
      <c r="AFD195" s="3"/>
      <c r="AFE195" s="3"/>
      <c r="AFF195" s="3"/>
      <c r="AFG195" s="3"/>
      <c r="AFH195" s="3"/>
      <c r="AFI195" s="3"/>
      <c r="AFJ195" s="3"/>
      <c r="AFK195" s="3"/>
      <c r="AFL195" s="3"/>
      <c r="AFM195" s="3"/>
      <c r="AFN195" s="3"/>
      <c r="AFO195" s="3"/>
      <c r="AFP195" s="3"/>
      <c r="AFQ195" s="3"/>
      <c r="AFR195" s="3"/>
      <c r="AFS195" s="3"/>
      <c r="AFT195" s="3"/>
      <c r="AFU195" s="3"/>
      <c r="AFV195" s="3"/>
      <c r="AFW195" s="3"/>
      <c r="AFX195" s="3"/>
      <c r="AFY195" s="3"/>
      <c r="AFZ195" s="3"/>
      <c r="AGA195" s="3"/>
      <c r="AGB195" s="3"/>
      <c r="AGC195" s="3"/>
      <c r="AGD195" s="3"/>
      <c r="AGE195" s="3"/>
      <c r="AGF195" s="3"/>
      <c r="AGG195" s="3"/>
      <c r="AGH195" s="3"/>
      <c r="AGI195" s="3"/>
      <c r="AGJ195" s="3"/>
      <c r="AGK195" s="3"/>
      <c r="AGL195" s="3"/>
      <c r="AGM195" s="3"/>
      <c r="AGN195" s="3"/>
      <c r="AGO195" s="3"/>
      <c r="AGP195" s="3"/>
      <c r="AGQ195" s="3"/>
      <c r="AGR195" s="3"/>
      <c r="AGS195" s="3"/>
      <c r="AGT195" s="3"/>
      <c r="AGU195" s="3"/>
      <c r="AGV195" s="3"/>
      <c r="AGW195" s="3"/>
      <c r="AGX195" s="3"/>
      <c r="AGY195" s="3"/>
      <c r="AGZ195" s="3"/>
      <c r="AHA195" s="3"/>
      <c r="AHB195" s="3"/>
      <c r="AHC195" s="3"/>
      <c r="AHD195" s="3"/>
      <c r="AHE195" s="3"/>
      <c r="AHF195" s="3"/>
      <c r="AHG195" s="3"/>
      <c r="AHH195" s="3"/>
      <c r="AHI195" s="3"/>
      <c r="AHJ195" s="3"/>
      <c r="AHK195" s="3"/>
      <c r="AHL195" s="3"/>
      <c r="AHM195" s="3"/>
      <c r="AHN195" s="3"/>
      <c r="AHO195" s="3"/>
      <c r="AHP195" s="3"/>
      <c r="AHQ195" s="3"/>
      <c r="AHR195" s="3"/>
      <c r="AHS195" s="3"/>
      <c r="AHT195" s="3"/>
      <c r="AHU195" s="3"/>
      <c r="AHV195" s="3"/>
      <c r="AHW195" s="3"/>
      <c r="AHX195" s="3"/>
      <c r="AHY195" s="3"/>
      <c r="AHZ195" s="3"/>
      <c r="AIA195" s="3"/>
      <c r="AIB195" s="3"/>
      <c r="AIC195" s="3"/>
      <c r="AID195" s="3"/>
      <c r="AIE195" s="3"/>
      <c r="AIF195" s="3"/>
      <c r="AIG195" s="3"/>
      <c r="AIH195" s="3"/>
      <c r="AII195" s="3"/>
      <c r="AIJ195" s="3"/>
      <c r="AIK195" s="3"/>
      <c r="AIL195" s="3"/>
      <c r="AIM195" s="3"/>
      <c r="AIN195" s="3"/>
      <c r="AIO195" s="3"/>
      <c r="AIP195" s="3"/>
      <c r="AIQ195" s="3"/>
      <c r="AIR195" s="3"/>
      <c r="AIS195" s="3"/>
      <c r="AIT195" s="3"/>
      <c r="AIU195" s="3"/>
      <c r="AIV195" s="3"/>
      <c r="AIW195" s="3"/>
      <c r="AIX195" s="3"/>
      <c r="AIY195" s="3"/>
      <c r="AIZ195" s="3"/>
      <c r="AJA195" s="3"/>
      <c r="AJB195" s="3"/>
      <c r="AJC195" s="3"/>
      <c r="AJD195" s="3"/>
      <c r="AJE195" s="3"/>
      <c r="AJF195" s="3"/>
      <c r="AJG195" s="3"/>
      <c r="AJH195" s="3"/>
      <c r="AJI195" s="3"/>
      <c r="AJJ195" s="3"/>
      <c r="AJK195" s="3"/>
      <c r="AJL195" s="3"/>
      <c r="AJM195" s="3"/>
      <c r="AJN195" s="3"/>
      <c r="AJO195" s="3"/>
      <c r="AJP195" s="3"/>
      <c r="AJQ195" s="3"/>
      <c r="AJR195" s="3"/>
      <c r="AJS195" s="3"/>
      <c r="AJT195" s="3"/>
      <c r="AJU195" s="3"/>
      <c r="AJV195" s="3"/>
      <c r="AJW195" s="3"/>
      <c r="AJX195" s="3"/>
      <c r="AJY195" s="3"/>
      <c r="AJZ195" s="3"/>
      <c r="AKA195" s="3"/>
      <c r="AKB195" s="3"/>
      <c r="AKC195" s="3"/>
      <c r="AKD195" s="3"/>
      <c r="AKE195" s="3"/>
      <c r="AKF195" s="3"/>
      <c r="AKG195" s="3"/>
      <c r="AKH195" s="3"/>
      <c r="AKI195" s="3"/>
      <c r="AKJ195" s="3"/>
      <c r="AKK195" s="3"/>
      <c r="AKL195" s="3"/>
      <c r="AKM195" s="3"/>
      <c r="AKN195" s="3"/>
      <c r="AKO195" s="3"/>
      <c r="AKP195" s="3"/>
      <c r="AKQ195" s="3"/>
      <c r="AKR195" s="3"/>
      <c r="AKS195" s="3"/>
      <c r="AKT195" s="3"/>
      <c r="AKU195" s="3"/>
      <c r="AKV195" s="3"/>
      <c r="AKW195" s="3"/>
      <c r="AKX195" s="3"/>
      <c r="AKY195" s="3"/>
      <c r="AKZ195" s="3"/>
      <c r="ALA195" s="3"/>
      <c r="ALB195" s="3"/>
      <c r="ALC195" s="3"/>
      <c r="ALD195" s="3"/>
      <c r="ALE195" s="3"/>
      <c r="ALF195" s="3"/>
      <c r="ALG195" s="3"/>
      <c r="ALH195" s="3"/>
      <c r="ALI195" s="3"/>
      <c r="ALJ195" s="3"/>
      <c r="ALK195" s="3"/>
      <c r="ALL195" s="3"/>
      <c r="ALM195" s="3"/>
      <c r="ALN195" s="3"/>
      <c r="ALO195" s="3"/>
      <c r="ALP195" s="3"/>
      <c r="ALQ195" s="3"/>
      <c r="ALR195" s="3"/>
      <c r="ALS195" s="3"/>
      <c r="ALT195" s="3"/>
      <c r="ALU195" s="3"/>
      <c r="ALV195" s="3"/>
      <c r="ALW195" s="3"/>
      <c r="ALX195" s="3"/>
      <c r="ALY195" s="3"/>
      <c r="ALZ195" s="3"/>
      <c r="AMA195" s="3"/>
      <c r="AMB195" s="3"/>
      <c r="AMC195" s="3"/>
      <c r="AMD195" s="3"/>
      <c r="AME195" s="3"/>
      <c r="AMF195" s="3"/>
      <c r="AMG195" s="3"/>
      <c r="AMH195" s="3"/>
      <c r="AMI195" s="3"/>
      <c r="AMJ195" s="3"/>
      <c r="AMK195" s="3"/>
      <c r="AML195" s="3"/>
      <c r="AMM195" s="3"/>
      <c r="AMN195" s="3"/>
      <c r="AMO195" s="3"/>
      <c r="AMP195" s="3"/>
      <c r="AMQ195" s="3"/>
      <c r="AMR195" s="3"/>
      <c r="AMS195" s="3"/>
      <c r="AMT195" s="3"/>
      <c r="AMU195" s="3"/>
      <c r="AMV195" s="3"/>
      <c r="AMW195" s="3"/>
      <c r="AMX195" s="3"/>
      <c r="AMY195" s="3"/>
      <c r="AMZ195" s="3"/>
      <c r="ANA195" s="3"/>
      <c r="ANB195" s="3"/>
      <c r="ANC195" s="3"/>
      <c r="AND195" s="3"/>
      <c r="ANE195" s="3"/>
      <c r="ANF195" s="3"/>
      <c r="ANG195" s="3"/>
      <c r="ANH195" s="3"/>
      <c r="ANI195" s="3"/>
      <c r="ANJ195" s="3"/>
      <c r="ANK195" s="3"/>
      <c r="ANL195" s="3"/>
      <c r="ANM195" s="3"/>
      <c r="ANN195" s="3"/>
      <c r="ANO195" s="3"/>
      <c r="ANP195" s="3"/>
      <c r="ANQ195" s="3"/>
      <c r="ANR195" s="3"/>
      <c r="ANS195" s="3"/>
      <c r="ANT195" s="3"/>
      <c r="ANU195" s="3"/>
      <c r="ANV195" s="3"/>
      <c r="ANW195" s="3"/>
      <c r="ANX195" s="3"/>
      <c r="ANY195" s="3"/>
      <c r="ANZ195" s="3"/>
      <c r="AOA195" s="3"/>
      <c r="AOB195" s="3"/>
      <c r="AOC195" s="3"/>
      <c r="AOD195" s="3"/>
      <c r="AOE195" s="3"/>
      <c r="AOF195" s="3"/>
      <c r="AOG195" s="3"/>
      <c r="AOH195" s="3"/>
      <c r="AOI195" s="3"/>
      <c r="AOJ195" s="3"/>
      <c r="AOK195" s="3"/>
      <c r="AOL195" s="3"/>
      <c r="AOM195" s="3"/>
      <c r="AON195" s="3"/>
      <c r="AOO195" s="3"/>
      <c r="AOP195" s="3"/>
      <c r="AOQ195" s="3"/>
      <c r="AOR195" s="3"/>
      <c r="AOS195" s="3"/>
      <c r="AOT195" s="3"/>
      <c r="AOU195" s="3"/>
      <c r="AOV195" s="3"/>
      <c r="AOW195" s="3"/>
      <c r="AOX195" s="3"/>
      <c r="AOY195" s="3"/>
      <c r="AOZ195" s="3"/>
      <c r="APA195" s="3"/>
      <c r="APB195" s="3"/>
      <c r="APC195" s="3"/>
      <c r="APD195" s="3"/>
      <c r="APE195" s="3"/>
      <c r="APF195" s="3"/>
      <c r="APG195" s="3"/>
      <c r="APH195" s="3"/>
      <c r="API195" s="3"/>
      <c r="APJ195" s="3"/>
      <c r="APK195" s="3"/>
      <c r="APL195" s="3"/>
      <c r="APM195" s="3"/>
      <c r="APN195" s="3"/>
      <c r="APO195" s="3"/>
      <c r="APP195" s="3"/>
      <c r="APQ195" s="3"/>
      <c r="APR195" s="3"/>
      <c r="APS195" s="3"/>
      <c r="APT195" s="3"/>
      <c r="APU195" s="3"/>
      <c r="APV195" s="3"/>
      <c r="APW195" s="3"/>
      <c r="APX195" s="3"/>
      <c r="APY195" s="3"/>
      <c r="APZ195" s="3"/>
      <c r="AQA195" s="3"/>
      <c r="AQB195" s="3"/>
      <c r="AQC195" s="3"/>
      <c r="AQD195" s="3"/>
      <c r="AQE195" s="3"/>
      <c r="AQF195" s="3"/>
      <c r="AQG195" s="3"/>
      <c r="AQH195" s="3"/>
      <c r="AQI195" s="3"/>
      <c r="AQJ195" s="3"/>
      <c r="AQK195" s="3"/>
      <c r="AQL195" s="3"/>
      <c r="AQM195" s="3"/>
      <c r="AQN195" s="3"/>
      <c r="AQO195" s="3"/>
      <c r="AQP195" s="3"/>
      <c r="AQQ195" s="3"/>
      <c r="AQR195" s="3"/>
      <c r="AQS195" s="3"/>
      <c r="AQT195" s="3"/>
      <c r="AQU195" s="3"/>
      <c r="AQV195" s="3"/>
      <c r="AQW195" s="3"/>
      <c r="AQX195" s="3"/>
      <c r="AQY195" s="3"/>
      <c r="AQZ195" s="3"/>
      <c r="ARA195" s="3"/>
      <c r="ARB195" s="3"/>
      <c r="ARC195" s="3"/>
      <c r="ARD195" s="3"/>
      <c r="ARE195" s="3"/>
      <c r="ARF195" s="3"/>
      <c r="ARG195" s="3"/>
      <c r="ARH195" s="3"/>
      <c r="ARI195" s="3"/>
      <c r="ARJ195" s="3"/>
      <c r="ARK195" s="3"/>
      <c r="ARL195" s="3"/>
      <c r="ARM195" s="3"/>
      <c r="ARN195" s="3"/>
      <c r="ARO195" s="3"/>
      <c r="ARP195" s="3"/>
      <c r="ARQ195" s="3"/>
      <c r="ARR195" s="3"/>
      <c r="ARS195" s="3"/>
      <c r="ART195" s="3"/>
      <c r="ARU195" s="3"/>
      <c r="ARV195" s="3"/>
      <c r="ARW195" s="3"/>
      <c r="ARX195" s="3"/>
      <c r="ARY195" s="3"/>
      <c r="ARZ195" s="3"/>
      <c r="ASA195" s="3"/>
      <c r="ASB195" s="3"/>
      <c r="ASC195" s="3"/>
      <c r="ASD195" s="3"/>
      <c r="ASE195" s="3"/>
      <c r="ASF195" s="3"/>
      <c r="ASG195" s="3"/>
      <c r="ASH195" s="3"/>
      <c r="ASI195" s="3"/>
      <c r="ASJ195" s="3"/>
      <c r="ASK195" s="3"/>
      <c r="ASL195" s="3"/>
      <c r="ASM195" s="3"/>
      <c r="ASN195" s="3"/>
      <c r="ASO195" s="3"/>
      <c r="ASP195" s="3"/>
      <c r="ASQ195" s="3"/>
      <c r="ASR195" s="3"/>
      <c r="ASS195" s="3"/>
      <c r="AST195" s="3"/>
      <c r="ASU195" s="3"/>
      <c r="ASV195" s="3"/>
      <c r="ASW195" s="3"/>
      <c r="ASX195" s="3"/>
      <c r="ASY195" s="3"/>
      <c r="ASZ195" s="3"/>
      <c r="ATA195" s="3"/>
      <c r="ATB195" s="3"/>
      <c r="ATC195" s="3"/>
      <c r="ATD195" s="3"/>
      <c r="ATE195" s="3"/>
      <c r="ATF195" s="3"/>
      <c r="ATG195" s="3"/>
      <c r="ATH195" s="3"/>
      <c r="ATI195" s="3"/>
      <c r="ATJ195" s="3"/>
      <c r="ATK195" s="3"/>
      <c r="ATL195" s="3"/>
      <c r="ATM195" s="3"/>
      <c r="ATN195" s="3"/>
      <c r="ATO195" s="3"/>
      <c r="ATP195" s="3"/>
      <c r="ATQ195" s="3"/>
      <c r="ATR195" s="3"/>
      <c r="ATS195" s="3"/>
      <c r="ATT195" s="3"/>
      <c r="ATU195" s="3"/>
      <c r="ATV195" s="3"/>
      <c r="ATW195" s="3"/>
      <c r="ATX195" s="3"/>
      <c r="ATY195" s="3"/>
      <c r="ATZ195" s="3"/>
      <c r="AUA195" s="3"/>
      <c r="AUB195" s="3"/>
      <c r="AUC195" s="3"/>
      <c r="AUD195" s="3"/>
      <c r="AUE195" s="3"/>
      <c r="AUF195" s="3"/>
      <c r="AUG195" s="3"/>
      <c r="AUH195" s="3"/>
      <c r="AUI195" s="3"/>
      <c r="AUJ195" s="3"/>
      <c r="AUK195" s="3"/>
      <c r="AUL195" s="3"/>
      <c r="AUM195" s="3"/>
      <c r="AUN195" s="3"/>
      <c r="AUO195" s="3"/>
      <c r="AUP195" s="3"/>
      <c r="AUQ195" s="3"/>
      <c r="AUR195" s="3"/>
      <c r="AUS195" s="3"/>
      <c r="AUT195" s="3"/>
      <c r="AUU195" s="3"/>
      <c r="AUV195" s="3"/>
      <c r="AUW195" s="3"/>
      <c r="AUX195" s="3"/>
      <c r="AUY195" s="3"/>
      <c r="AUZ195" s="3"/>
      <c r="AVA195" s="3"/>
      <c r="AVB195" s="3"/>
      <c r="AVC195" s="3"/>
      <c r="AVD195" s="3"/>
      <c r="AVE195" s="3"/>
      <c r="AVF195" s="3"/>
      <c r="AVG195" s="3"/>
      <c r="AVH195" s="3"/>
      <c r="AVI195" s="3"/>
      <c r="AVJ195" s="3"/>
      <c r="AVK195" s="3"/>
      <c r="AVL195" s="3"/>
      <c r="AVM195" s="3"/>
      <c r="AVN195" s="3"/>
      <c r="AVO195" s="3"/>
      <c r="AVP195" s="3"/>
      <c r="AVQ195" s="3"/>
      <c r="AVR195" s="3"/>
      <c r="AVS195" s="3"/>
      <c r="AVT195" s="3"/>
      <c r="AVU195" s="3"/>
      <c r="AVV195" s="3"/>
      <c r="AVW195" s="3"/>
      <c r="AVX195" s="3"/>
      <c r="AVY195" s="3"/>
      <c r="AVZ195" s="3"/>
      <c r="AWA195" s="3"/>
      <c r="AWB195" s="3"/>
      <c r="AWC195" s="3"/>
      <c r="AWD195" s="3"/>
      <c r="AWE195" s="3"/>
      <c r="AWF195" s="3"/>
      <c r="AWG195" s="3"/>
      <c r="AWH195" s="3"/>
      <c r="AWI195" s="3"/>
      <c r="AWJ195" s="3"/>
      <c r="AWK195" s="3"/>
      <c r="AWL195" s="3"/>
      <c r="AWM195" s="3"/>
      <c r="AWN195" s="3"/>
      <c r="AWO195" s="3"/>
      <c r="AWP195" s="3"/>
      <c r="AWQ195" s="3"/>
      <c r="AWR195" s="3"/>
      <c r="AWS195" s="3"/>
      <c r="AWT195" s="3"/>
      <c r="AWU195" s="3"/>
      <c r="AWV195" s="3"/>
      <c r="AWW195" s="3"/>
      <c r="AWX195" s="3"/>
      <c r="AWY195" s="3"/>
      <c r="AWZ195" s="3"/>
      <c r="AXA195" s="3"/>
      <c r="AXB195" s="3"/>
      <c r="AXC195" s="3"/>
      <c r="AXD195" s="3"/>
      <c r="AXE195" s="3"/>
      <c r="AXF195" s="3"/>
      <c r="AXG195" s="3"/>
      <c r="AXH195" s="3"/>
      <c r="AXI195" s="3"/>
      <c r="AXJ195" s="3"/>
      <c r="AXK195" s="3"/>
      <c r="AXL195" s="3"/>
      <c r="AXM195" s="3"/>
      <c r="AXN195" s="3"/>
      <c r="AXO195" s="3"/>
      <c r="AXP195" s="3"/>
      <c r="AXQ195" s="3"/>
      <c r="AXR195" s="3"/>
      <c r="AXS195" s="3"/>
      <c r="AXT195" s="3"/>
      <c r="AXU195" s="3"/>
      <c r="AXV195" s="3"/>
      <c r="AXW195" s="3"/>
      <c r="AXX195" s="3"/>
      <c r="AXY195" s="3"/>
      <c r="AXZ195" s="3"/>
      <c r="AYA195" s="3"/>
      <c r="AYB195" s="3"/>
      <c r="AYC195" s="3"/>
      <c r="AYD195" s="3"/>
      <c r="AYE195" s="3"/>
      <c r="AYF195" s="3"/>
      <c r="AYG195" s="3"/>
      <c r="AYH195" s="3"/>
      <c r="AYI195" s="3"/>
      <c r="AYJ195" s="3"/>
      <c r="AYK195" s="3"/>
      <c r="AYL195" s="3"/>
      <c r="AYM195" s="3"/>
      <c r="AYN195" s="3"/>
      <c r="AYO195" s="3"/>
      <c r="AYP195" s="3"/>
      <c r="AYQ195" s="3"/>
      <c r="AYR195" s="3"/>
      <c r="AYS195" s="3"/>
      <c r="AYT195" s="3"/>
      <c r="AYU195" s="3"/>
      <c r="AYV195" s="3"/>
      <c r="AYW195" s="3"/>
      <c r="AYX195" s="3"/>
      <c r="AYY195" s="3"/>
      <c r="AYZ195" s="3"/>
      <c r="AZA195" s="3"/>
      <c r="AZB195" s="3"/>
      <c r="AZC195" s="3"/>
      <c r="AZD195" s="3"/>
      <c r="AZE195" s="3"/>
      <c r="AZF195" s="3"/>
      <c r="AZG195" s="3"/>
      <c r="AZH195" s="3"/>
      <c r="AZI195" s="3"/>
      <c r="AZJ195" s="3"/>
      <c r="AZK195" s="3"/>
      <c r="AZL195" s="3"/>
      <c r="AZM195" s="3"/>
      <c r="AZN195" s="3"/>
      <c r="AZO195" s="3"/>
      <c r="AZP195" s="3"/>
      <c r="AZQ195" s="3"/>
      <c r="AZR195" s="3"/>
      <c r="AZS195" s="3"/>
      <c r="AZT195" s="3"/>
      <c r="AZU195" s="3"/>
      <c r="AZV195" s="3"/>
      <c r="AZW195" s="3"/>
      <c r="AZX195" s="3"/>
      <c r="AZY195" s="3"/>
      <c r="AZZ195" s="3"/>
      <c r="BAA195" s="3"/>
      <c r="BAB195" s="3"/>
      <c r="BAC195" s="3"/>
      <c r="BAD195" s="3"/>
      <c r="BAE195" s="3"/>
      <c r="BAF195" s="3"/>
      <c r="BAG195" s="3"/>
      <c r="BAH195" s="3"/>
      <c r="BAI195" s="3"/>
      <c r="BAJ195" s="3"/>
      <c r="BAK195" s="3"/>
      <c r="BAL195" s="3"/>
      <c r="BAM195" s="3"/>
      <c r="BAN195" s="3"/>
      <c r="BAO195" s="3"/>
      <c r="BAP195" s="3"/>
      <c r="BAQ195" s="3"/>
      <c r="BAR195" s="3"/>
      <c r="BAS195" s="3"/>
      <c r="BAT195" s="3"/>
      <c r="BAU195" s="3"/>
      <c r="BAV195" s="3"/>
      <c r="BAW195" s="3"/>
      <c r="BAX195" s="3"/>
      <c r="BAY195" s="3"/>
      <c r="BAZ195" s="3"/>
      <c r="BBA195" s="3"/>
      <c r="BBB195" s="3"/>
      <c r="BBC195" s="3"/>
      <c r="BBD195" s="3"/>
      <c r="BBE195" s="3"/>
      <c r="BBF195" s="3"/>
      <c r="BBG195" s="3"/>
      <c r="BBH195" s="3"/>
      <c r="BBI195" s="3"/>
      <c r="BBJ195" s="3"/>
      <c r="BBK195" s="3"/>
      <c r="BBL195" s="3"/>
      <c r="BBM195" s="3"/>
      <c r="BBN195" s="3"/>
      <c r="BBO195" s="3"/>
      <c r="BBP195" s="3"/>
      <c r="BBQ195" s="3"/>
      <c r="BBR195" s="3"/>
      <c r="BBS195" s="3"/>
      <c r="BBT195" s="3"/>
      <c r="BBU195" s="3"/>
      <c r="BBV195" s="3"/>
      <c r="BBW195" s="3"/>
      <c r="BBX195" s="3"/>
      <c r="BBY195" s="3"/>
      <c r="BBZ195" s="3"/>
      <c r="BCA195" s="3"/>
      <c r="BCB195" s="3"/>
      <c r="BCC195" s="3"/>
      <c r="BCD195" s="3"/>
      <c r="BCE195" s="3"/>
      <c r="BCF195" s="3"/>
      <c r="BCG195" s="3"/>
      <c r="BCH195" s="3"/>
      <c r="BCI195" s="3"/>
      <c r="BCJ195" s="3"/>
      <c r="BCK195" s="3"/>
      <c r="BCL195" s="3"/>
      <c r="BCM195" s="3"/>
      <c r="BCN195" s="3"/>
      <c r="BCO195" s="3"/>
      <c r="BCP195" s="3"/>
      <c r="BCQ195" s="3"/>
      <c r="BCR195" s="3"/>
      <c r="BCS195" s="3"/>
      <c r="BCT195" s="3"/>
      <c r="BCU195" s="3"/>
      <c r="BCV195" s="3"/>
      <c r="BCW195" s="3"/>
      <c r="BCX195" s="3"/>
      <c r="BCY195" s="3"/>
      <c r="BCZ195" s="3"/>
      <c r="BDA195" s="3"/>
      <c r="BDB195" s="3"/>
      <c r="BDC195" s="3"/>
      <c r="BDD195" s="3"/>
      <c r="BDE195" s="3"/>
      <c r="BDF195" s="3"/>
      <c r="BDG195" s="3"/>
      <c r="BDH195" s="3"/>
      <c r="BDI195" s="3"/>
      <c r="BDJ195" s="3"/>
      <c r="BDK195" s="3"/>
      <c r="BDL195" s="3"/>
      <c r="BDM195" s="3"/>
      <c r="BDN195" s="3"/>
      <c r="BDO195" s="3"/>
      <c r="BDP195" s="3"/>
      <c r="BDQ195" s="3"/>
      <c r="BDR195" s="3"/>
      <c r="BDS195" s="3"/>
      <c r="BDT195" s="3"/>
      <c r="BDU195" s="3"/>
      <c r="BDV195" s="3"/>
      <c r="BDW195" s="3"/>
      <c r="BDX195" s="3"/>
      <c r="BDY195" s="3"/>
      <c r="BDZ195" s="3"/>
      <c r="BEA195" s="3"/>
      <c r="BEB195" s="3"/>
      <c r="BEC195" s="3"/>
      <c r="BED195" s="3"/>
      <c r="BEE195" s="3"/>
      <c r="BEF195" s="3"/>
      <c r="BEG195" s="3"/>
      <c r="BEH195" s="3"/>
      <c r="BEI195" s="3"/>
      <c r="BEJ195" s="3"/>
      <c r="BEK195" s="3"/>
      <c r="BEL195" s="3"/>
      <c r="BEM195" s="3"/>
      <c r="BEN195" s="3"/>
      <c r="BEO195" s="3"/>
      <c r="BEP195" s="3"/>
      <c r="BEQ195" s="3"/>
      <c r="BER195" s="3"/>
      <c r="BES195" s="3"/>
      <c r="BET195" s="3"/>
      <c r="BEU195" s="3"/>
      <c r="BEV195" s="3"/>
      <c r="BEW195" s="3"/>
      <c r="BEX195" s="3"/>
      <c r="BEY195" s="3"/>
      <c r="BEZ195" s="3"/>
      <c r="BFA195" s="3"/>
      <c r="BFB195" s="3"/>
      <c r="BFC195" s="3"/>
      <c r="BFD195" s="3"/>
      <c r="BFE195" s="3"/>
      <c r="BFF195" s="3"/>
      <c r="BFG195" s="3"/>
      <c r="BFH195" s="3"/>
      <c r="BFI195" s="3"/>
      <c r="BFJ195" s="3"/>
      <c r="BFK195" s="3"/>
      <c r="BFL195" s="3"/>
      <c r="BFM195" s="3"/>
      <c r="BFN195" s="3"/>
      <c r="BFO195" s="3"/>
      <c r="BFP195" s="3"/>
      <c r="BFQ195" s="3"/>
      <c r="BFR195" s="3"/>
      <c r="BFS195" s="3"/>
      <c r="BFT195" s="3"/>
      <c r="BFU195" s="3"/>
      <c r="BFV195" s="3"/>
      <c r="BFW195" s="3"/>
      <c r="BFX195" s="3"/>
      <c r="BFY195" s="3"/>
      <c r="BFZ195" s="3"/>
      <c r="BGA195" s="3"/>
      <c r="BGB195" s="3"/>
      <c r="BGC195" s="3"/>
      <c r="BGD195" s="3"/>
      <c r="BGE195" s="3"/>
      <c r="BGF195" s="3"/>
      <c r="BGG195" s="3"/>
      <c r="BGH195" s="3"/>
      <c r="BGI195" s="3"/>
      <c r="BGJ195" s="3"/>
      <c r="BGK195" s="3"/>
      <c r="BGL195" s="3"/>
      <c r="BGM195" s="3"/>
      <c r="BGN195" s="3"/>
      <c r="BGO195" s="3"/>
      <c r="BGP195" s="3"/>
      <c r="BGQ195" s="3"/>
      <c r="BGR195" s="3"/>
      <c r="BGS195" s="3"/>
      <c r="BGT195" s="3"/>
      <c r="BGU195" s="3"/>
      <c r="BGV195" s="3"/>
      <c r="BGW195" s="3"/>
      <c r="BGX195" s="3"/>
      <c r="BGY195" s="3"/>
      <c r="BGZ195" s="3"/>
      <c r="BHA195" s="3"/>
      <c r="BHB195" s="3"/>
      <c r="BHC195" s="3"/>
      <c r="BHD195" s="3"/>
      <c r="BHE195" s="3"/>
      <c r="BHF195" s="3"/>
      <c r="BHG195" s="3"/>
      <c r="BHH195" s="3"/>
      <c r="BHI195" s="3"/>
      <c r="BHJ195" s="3"/>
      <c r="BHK195" s="3"/>
      <c r="BHL195" s="3"/>
      <c r="BHM195" s="3"/>
      <c r="BHN195" s="3"/>
      <c r="BHO195" s="3"/>
      <c r="BHP195" s="3"/>
      <c r="BHQ195" s="3"/>
      <c r="BHR195" s="3"/>
      <c r="BHS195" s="3"/>
      <c r="BHT195" s="3"/>
      <c r="BHU195" s="3"/>
      <c r="BHV195" s="3"/>
      <c r="BHW195" s="3"/>
      <c r="BHX195" s="3"/>
      <c r="BHY195" s="3"/>
      <c r="BHZ195" s="3"/>
      <c r="BIA195" s="3"/>
      <c r="BIB195" s="3"/>
      <c r="BIC195" s="3"/>
      <c r="BID195" s="3"/>
      <c r="BIE195" s="3"/>
      <c r="BIF195" s="3"/>
      <c r="BIG195" s="3"/>
      <c r="BIH195" s="3"/>
      <c r="BII195" s="3"/>
      <c r="BIJ195" s="3"/>
      <c r="BIK195" s="3"/>
      <c r="BIL195" s="3"/>
      <c r="BIM195" s="3"/>
      <c r="BIN195" s="3"/>
      <c r="BIO195" s="3"/>
      <c r="BIP195" s="3"/>
      <c r="BIQ195" s="3"/>
      <c r="BIR195" s="3"/>
      <c r="BIS195" s="3"/>
      <c r="BIT195" s="3"/>
      <c r="BIU195" s="3"/>
      <c r="BIV195" s="3"/>
      <c r="BIW195" s="3"/>
      <c r="BIX195" s="3"/>
      <c r="BIY195" s="3"/>
      <c r="BIZ195" s="3"/>
      <c r="BJA195" s="3"/>
      <c r="BJB195" s="3"/>
      <c r="BJC195" s="3"/>
      <c r="BJD195" s="3"/>
      <c r="BJE195" s="3"/>
      <c r="BJF195" s="3"/>
      <c r="BJG195" s="3"/>
      <c r="BJH195" s="3"/>
      <c r="BJI195" s="3"/>
      <c r="BJJ195" s="3"/>
      <c r="BJK195" s="3"/>
      <c r="BJL195" s="3"/>
      <c r="BJM195" s="3"/>
      <c r="BJN195" s="3"/>
      <c r="BJO195" s="3"/>
      <c r="BJP195" s="3"/>
      <c r="BJQ195" s="3"/>
      <c r="BJR195" s="3"/>
      <c r="BJS195" s="3"/>
      <c r="BJT195" s="3"/>
      <c r="BJU195" s="3"/>
      <c r="BJV195" s="3"/>
      <c r="BJW195" s="3"/>
      <c r="BJX195" s="3"/>
      <c r="BJY195" s="3"/>
      <c r="BJZ195" s="3"/>
      <c r="BKA195" s="3"/>
      <c r="BKB195" s="3"/>
      <c r="BKC195" s="3"/>
      <c r="BKD195" s="3"/>
      <c r="BKE195" s="3"/>
      <c r="BKF195" s="3"/>
      <c r="BKG195" s="3"/>
      <c r="BKH195" s="3"/>
      <c r="BKI195" s="3"/>
      <c r="BKJ195" s="3"/>
      <c r="BKK195" s="3"/>
      <c r="BKL195" s="3"/>
      <c r="BKM195" s="3"/>
      <c r="BKN195" s="3"/>
      <c r="BKO195" s="3"/>
      <c r="BKP195" s="3"/>
      <c r="BKQ195" s="3"/>
      <c r="BKR195" s="3"/>
      <c r="BKS195" s="3"/>
      <c r="BKT195" s="3"/>
      <c r="BKU195" s="3"/>
      <c r="BKV195" s="3"/>
      <c r="BKW195" s="3"/>
      <c r="BKX195" s="3"/>
      <c r="BKY195" s="3"/>
      <c r="BKZ195" s="3"/>
      <c r="BLA195" s="3"/>
      <c r="BLB195" s="3"/>
      <c r="BLC195" s="3"/>
      <c r="BLD195" s="3"/>
      <c r="BLE195" s="3"/>
      <c r="BLF195" s="3"/>
      <c r="BLG195" s="3"/>
      <c r="BLH195" s="3"/>
      <c r="BLI195" s="3"/>
      <c r="BLJ195" s="3"/>
      <c r="BLK195" s="3"/>
      <c r="BLL195" s="3"/>
      <c r="BLM195" s="3"/>
      <c r="BLN195" s="3"/>
      <c r="BLO195" s="3"/>
      <c r="BLP195" s="3"/>
      <c r="BLQ195" s="3"/>
      <c r="BLR195" s="3"/>
      <c r="BLS195" s="3"/>
      <c r="BLT195" s="3"/>
      <c r="BLU195" s="3"/>
      <c r="BLV195" s="3"/>
      <c r="BLW195" s="3"/>
      <c r="BLX195" s="3"/>
      <c r="BLY195" s="3"/>
      <c r="BLZ195" s="3"/>
      <c r="BMA195" s="3"/>
      <c r="BMB195" s="3"/>
      <c r="BMC195" s="3"/>
      <c r="BMD195" s="3"/>
      <c r="BME195" s="3"/>
      <c r="BMF195" s="3"/>
      <c r="BMG195" s="3"/>
      <c r="BMH195" s="3"/>
      <c r="BMI195" s="3"/>
      <c r="BMJ195" s="3"/>
      <c r="BMK195" s="3"/>
      <c r="BML195" s="3"/>
      <c r="BMM195" s="3"/>
      <c r="BMN195" s="3"/>
      <c r="BMO195" s="3"/>
      <c r="BMP195" s="3"/>
      <c r="BMQ195" s="3"/>
      <c r="BMR195" s="3"/>
      <c r="BMS195" s="3"/>
      <c r="BMT195" s="3"/>
      <c r="BMU195" s="3"/>
      <c r="BMV195" s="3"/>
      <c r="BMW195" s="3"/>
      <c r="BMX195" s="3"/>
      <c r="BMY195" s="3"/>
      <c r="BMZ195" s="3"/>
      <c r="BNA195" s="3"/>
      <c r="BNB195" s="3"/>
      <c r="BNC195" s="3"/>
      <c r="BND195" s="3"/>
      <c r="BNE195" s="3"/>
      <c r="BNF195" s="3"/>
      <c r="BNG195" s="3"/>
      <c r="BNH195" s="3"/>
      <c r="BNI195" s="3"/>
      <c r="BNJ195" s="3"/>
      <c r="BNK195" s="3"/>
      <c r="BNL195" s="3"/>
      <c r="BNM195" s="3"/>
      <c r="BNN195" s="3"/>
      <c r="BNO195" s="3"/>
      <c r="BNP195" s="3"/>
      <c r="BNQ195" s="3"/>
      <c r="BNR195" s="3"/>
      <c r="BNS195" s="3"/>
      <c r="BNT195" s="3"/>
      <c r="BNU195" s="3"/>
      <c r="BNV195" s="3"/>
      <c r="BNW195" s="3"/>
      <c r="BNX195" s="3"/>
      <c r="BNY195" s="3"/>
      <c r="BNZ195" s="3"/>
      <c r="BOA195" s="3"/>
      <c r="BOB195" s="3"/>
      <c r="BOC195" s="3"/>
      <c r="BOD195" s="3"/>
      <c r="BOE195" s="3"/>
      <c r="BOF195" s="3"/>
      <c r="BOG195" s="3"/>
      <c r="BOH195" s="3"/>
      <c r="BOI195" s="3"/>
      <c r="BOJ195" s="3"/>
      <c r="BOK195" s="3"/>
      <c r="BOL195" s="3"/>
      <c r="BOM195" s="3"/>
      <c r="BON195" s="3"/>
      <c r="BOO195" s="3"/>
      <c r="BOP195" s="3"/>
      <c r="BOQ195" s="3"/>
      <c r="BOR195" s="3"/>
      <c r="BOS195" s="3"/>
      <c r="BOT195" s="3"/>
      <c r="BOU195" s="3"/>
      <c r="BOV195" s="3"/>
      <c r="BOW195" s="3"/>
      <c r="BOX195" s="3"/>
      <c r="BOY195" s="3"/>
      <c r="BOZ195" s="3"/>
      <c r="BPA195" s="3"/>
      <c r="BPB195" s="3"/>
      <c r="BPC195" s="3"/>
      <c r="BPD195" s="3"/>
      <c r="BPE195" s="3"/>
      <c r="BPF195" s="3"/>
      <c r="BPG195" s="3"/>
      <c r="BPH195" s="3"/>
      <c r="BPI195" s="3"/>
      <c r="BPJ195" s="3"/>
      <c r="BPK195" s="3"/>
      <c r="BPL195" s="3"/>
      <c r="BPM195" s="3"/>
      <c r="BPN195" s="3"/>
      <c r="BPO195" s="3"/>
      <c r="BPP195" s="3"/>
      <c r="BPQ195" s="3"/>
      <c r="BPR195" s="3"/>
      <c r="BPS195" s="3"/>
      <c r="BPT195" s="3"/>
      <c r="BPU195" s="3"/>
      <c r="BPV195" s="3"/>
      <c r="BPW195" s="3"/>
      <c r="BPX195" s="3"/>
      <c r="BPY195" s="3"/>
      <c r="BPZ195" s="3"/>
      <c r="BQA195" s="3"/>
      <c r="BQB195" s="3"/>
      <c r="BQC195" s="3"/>
      <c r="BQD195" s="3"/>
      <c r="BQE195" s="3"/>
      <c r="BQF195" s="3"/>
      <c r="BQG195" s="3"/>
      <c r="BQH195" s="3"/>
      <c r="BQI195" s="3"/>
      <c r="BQJ195" s="3"/>
      <c r="BQK195" s="3"/>
      <c r="BQL195" s="3"/>
      <c r="BQM195" s="3"/>
      <c r="BQN195" s="3"/>
      <c r="BQO195" s="3"/>
      <c r="BQP195" s="3"/>
      <c r="BQQ195" s="3"/>
      <c r="BQR195" s="3"/>
      <c r="BQS195" s="3"/>
      <c r="BQT195" s="3"/>
      <c r="BQU195" s="3"/>
      <c r="BQV195" s="3"/>
      <c r="BQW195" s="3"/>
      <c r="BQX195" s="3"/>
      <c r="BQY195" s="3"/>
      <c r="BQZ195" s="3"/>
      <c r="BRA195" s="3"/>
      <c r="BRB195" s="3"/>
      <c r="BRC195" s="3"/>
      <c r="BRD195" s="3"/>
      <c r="BRE195" s="3"/>
      <c r="BRF195" s="3"/>
      <c r="BRG195" s="3"/>
      <c r="BRH195" s="3"/>
      <c r="BRI195" s="3"/>
      <c r="BRJ195" s="3"/>
      <c r="BRK195" s="3"/>
      <c r="BRL195" s="3"/>
      <c r="BRM195" s="3"/>
      <c r="BRN195" s="3"/>
      <c r="BRO195" s="3"/>
      <c r="BRP195" s="3"/>
      <c r="BRQ195" s="3"/>
      <c r="BRR195" s="3"/>
      <c r="BRS195" s="3"/>
      <c r="BRT195" s="3"/>
      <c r="BRU195" s="3"/>
      <c r="BRV195" s="3"/>
      <c r="BRW195" s="3"/>
      <c r="BRX195" s="3"/>
      <c r="BRY195" s="3"/>
      <c r="BRZ195" s="3"/>
      <c r="BSA195" s="3"/>
      <c r="BSB195" s="3"/>
      <c r="BSC195" s="3"/>
      <c r="BSD195" s="3"/>
      <c r="BSE195" s="3"/>
      <c r="BSF195" s="3"/>
      <c r="BSG195" s="3"/>
      <c r="BSH195" s="3"/>
      <c r="BSI195" s="3"/>
      <c r="BSJ195" s="3"/>
      <c r="BSK195" s="3"/>
      <c r="BSL195" s="3"/>
      <c r="BSM195" s="3"/>
      <c r="BSN195" s="3"/>
      <c r="BSO195" s="3"/>
      <c r="BSP195" s="3"/>
      <c r="BSQ195" s="3"/>
      <c r="BSR195" s="3"/>
      <c r="BSS195" s="3"/>
      <c r="BST195" s="3"/>
      <c r="BSU195" s="3"/>
      <c r="BSV195" s="3"/>
      <c r="BSW195" s="3"/>
      <c r="BSX195" s="3"/>
      <c r="BSY195" s="3"/>
      <c r="BSZ195" s="3"/>
      <c r="BTA195" s="3"/>
      <c r="BTB195" s="3"/>
      <c r="BTC195" s="3"/>
      <c r="BTD195" s="3"/>
      <c r="BTE195" s="3"/>
      <c r="BTF195" s="3"/>
      <c r="BTG195" s="3"/>
      <c r="BTH195" s="3"/>
      <c r="BTI195" s="3"/>
      <c r="BTJ195" s="3"/>
      <c r="BTK195" s="3"/>
      <c r="BTL195" s="3"/>
      <c r="BTM195" s="3"/>
      <c r="BTN195" s="3"/>
      <c r="BTO195" s="3"/>
      <c r="BTP195" s="3"/>
      <c r="BTQ195" s="3"/>
      <c r="BTR195" s="3"/>
      <c r="BTS195" s="3"/>
      <c r="BTT195" s="3"/>
      <c r="BTU195" s="3"/>
      <c r="BTV195" s="3"/>
      <c r="BTW195" s="3"/>
      <c r="BTX195" s="3"/>
      <c r="BTY195" s="3"/>
      <c r="BTZ195" s="3"/>
      <c r="BUA195" s="3"/>
      <c r="BUB195" s="3"/>
      <c r="BUC195" s="3"/>
      <c r="BUD195" s="3"/>
      <c r="BUE195" s="3"/>
      <c r="BUF195" s="3"/>
      <c r="BUG195" s="3"/>
      <c r="BUH195" s="3"/>
      <c r="BUI195" s="3"/>
      <c r="BUJ195" s="3"/>
      <c r="BUK195" s="3"/>
      <c r="BUL195" s="3"/>
      <c r="BUM195" s="3"/>
      <c r="BUN195" s="3"/>
      <c r="BUO195" s="3"/>
      <c r="BUP195" s="3"/>
      <c r="BUQ195" s="3"/>
      <c r="BUR195" s="3"/>
      <c r="BUS195" s="3"/>
      <c r="BUT195" s="3"/>
      <c r="BUU195" s="3"/>
      <c r="BUV195" s="3"/>
      <c r="BUW195" s="3"/>
      <c r="BUX195" s="3"/>
      <c r="BUY195" s="3"/>
      <c r="BUZ195" s="3"/>
      <c r="BVA195" s="3"/>
      <c r="BVB195" s="3"/>
      <c r="BVC195" s="3"/>
      <c r="BVD195" s="3"/>
      <c r="BVE195" s="3"/>
      <c r="BVF195" s="3"/>
      <c r="BVG195" s="3"/>
      <c r="BVH195" s="3"/>
      <c r="BVI195" s="3"/>
      <c r="BVJ195" s="3"/>
      <c r="BVK195" s="3"/>
      <c r="BVL195" s="3"/>
      <c r="BVM195" s="3"/>
      <c r="BVN195" s="3"/>
      <c r="BVO195" s="3"/>
      <c r="BVP195" s="3"/>
      <c r="BVQ195" s="3"/>
      <c r="BVR195" s="3"/>
      <c r="BVS195" s="3"/>
      <c r="BVT195" s="3"/>
      <c r="BVU195" s="3"/>
      <c r="BVV195" s="3"/>
      <c r="BVW195" s="3"/>
      <c r="BVX195" s="3"/>
      <c r="BVY195" s="3"/>
      <c r="BVZ195" s="3"/>
      <c r="BWA195" s="3"/>
      <c r="BWB195" s="3"/>
      <c r="BWC195" s="3"/>
      <c r="BWD195" s="3"/>
      <c r="BWE195" s="3"/>
      <c r="BWF195" s="3"/>
      <c r="BWG195" s="3"/>
      <c r="BWH195" s="3"/>
      <c r="BWI195" s="3"/>
      <c r="BWJ195" s="3"/>
      <c r="BWK195" s="3"/>
      <c r="BWL195" s="3"/>
      <c r="BWM195" s="3"/>
      <c r="BWN195" s="3"/>
      <c r="BWO195" s="3"/>
      <c r="BWP195" s="3"/>
      <c r="BWQ195" s="3"/>
      <c r="BWR195" s="3"/>
      <c r="BWS195" s="3"/>
      <c r="BWT195" s="3"/>
      <c r="BWU195" s="3"/>
      <c r="BWV195" s="3"/>
      <c r="BWW195" s="3"/>
      <c r="BWX195" s="3"/>
      <c r="BWY195" s="3"/>
      <c r="BWZ195" s="3"/>
      <c r="BXA195" s="3"/>
      <c r="BXB195" s="3"/>
      <c r="BXC195" s="3"/>
      <c r="BXD195" s="3"/>
      <c r="BXE195" s="3"/>
      <c r="BXF195" s="3"/>
      <c r="BXG195" s="3"/>
      <c r="BXH195" s="3"/>
      <c r="BXI195" s="3"/>
      <c r="BXJ195" s="3"/>
      <c r="BXK195" s="3"/>
      <c r="BXL195" s="3"/>
      <c r="BXM195" s="3"/>
      <c r="BXN195" s="3"/>
      <c r="BXO195" s="3"/>
      <c r="BXP195" s="3"/>
      <c r="BXQ195" s="3"/>
      <c r="BXR195" s="3"/>
      <c r="BXS195" s="3"/>
      <c r="BXT195" s="3"/>
      <c r="BXU195" s="3"/>
      <c r="BXV195" s="3"/>
      <c r="BXW195" s="3"/>
      <c r="BXX195" s="3"/>
      <c r="BXY195" s="3"/>
      <c r="BXZ195" s="3"/>
      <c r="BYA195" s="3"/>
      <c r="BYB195" s="3"/>
      <c r="BYC195" s="3"/>
      <c r="BYD195" s="3"/>
      <c r="BYE195" s="3"/>
      <c r="BYF195" s="3"/>
      <c r="BYG195" s="3"/>
      <c r="BYH195" s="3"/>
      <c r="BYI195" s="3"/>
      <c r="BYJ195" s="3"/>
      <c r="BYK195" s="3"/>
      <c r="BYL195" s="3"/>
      <c r="BYM195" s="3"/>
      <c r="BYN195" s="3"/>
      <c r="BYO195" s="3"/>
      <c r="BYP195" s="3"/>
      <c r="BYQ195" s="3"/>
      <c r="BYR195" s="3"/>
      <c r="BYS195" s="3"/>
      <c r="BYT195" s="3"/>
      <c r="BYU195" s="3"/>
      <c r="BYV195" s="3"/>
      <c r="BYW195" s="3"/>
      <c r="BYX195" s="3"/>
      <c r="BYY195" s="3"/>
      <c r="BYZ195" s="3"/>
      <c r="BZA195" s="3"/>
      <c r="BZB195" s="3"/>
      <c r="BZC195" s="3"/>
      <c r="BZD195" s="3"/>
      <c r="BZE195" s="3"/>
      <c r="BZF195" s="3"/>
      <c r="BZG195" s="3"/>
      <c r="BZH195" s="3"/>
      <c r="BZI195" s="3"/>
      <c r="BZJ195" s="3"/>
      <c r="BZK195" s="3"/>
      <c r="BZL195" s="3"/>
      <c r="BZM195" s="3"/>
      <c r="BZN195" s="3"/>
      <c r="BZO195" s="3"/>
      <c r="BZP195" s="3"/>
      <c r="BZQ195" s="3"/>
      <c r="BZR195" s="3"/>
      <c r="BZS195" s="3"/>
      <c r="BZT195" s="3"/>
      <c r="BZU195" s="3"/>
      <c r="BZV195" s="3"/>
      <c r="BZW195" s="3"/>
      <c r="BZX195" s="3"/>
      <c r="BZY195" s="3"/>
      <c r="BZZ195" s="3"/>
      <c r="CAA195" s="3"/>
      <c r="CAB195" s="3"/>
      <c r="CAC195" s="3"/>
      <c r="CAD195" s="3"/>
      <c r="CAE195" s="3"/>
      <c r="CAF195" s="3"/>
      <c r="CAG195" s="3"/>
      <c r="CAH195" s="3"/>
      <c r="CAI195" s="3"/>
      <c r="CAJ195" s="3"/>
      <c r="CAK195" s="3"/>
      <c r="CAL195" s="3"/>
      <c r="CAM195" s="3"/>
      <c r="CAN195" s="3"/>
      <c r="CAO195" s="3"/>
      <c r="CAP195" s="3"/>
      <c r="CAQ195" s="3"/>
      <c r="CAR195" s="3"/>
      <c r="CAS195" s="3"/>
      <c r="CAT195" s="3"/>
    </row>
    <row r="196" spans="1:2074" s="100" customFormat="1" ht="18" x14ac:dyDescent="0.3">
      <c r="A196" s="87">
        <v>45658</v>
      </c>
      <c r="B196" s="88" t="s">
        <v>91</v>
      </c>
      <c r="C196" s="88" t="s">
        <v>8</v>
      </c>
      <c r="D196" s="88" t="s">
        <v>11</v>
      </c>
      <c r="E196" s="88" t="s">
        <v>92</v>
      </c>
      <c r="F196" s="89">
        <f>29437.79/108.1*100</f>
        <v>27231.998149861243</v>
      </c>
      <c r="G196" s="11"/>
    </row>
    <row r="197" spans="1:2074" s="100" customFormat="1" ht="18" x14ac:dyDescent="0.3">
      <c r="A197" s="84">
        <v>46022</v>
      </c>
      <c r="B197" s="85" t="s">
        <v>62</v>
      </c>
      <c r="C197" s="85" t="s">
        <v>10</v>
      </c>
      <c r="D197" s="85" t="s">
        <v>11</v>
      </c>
      <c r="E197" s="85" t="s">
        <v>93</v>
      </c>
      <c r="F197" s="66">
        <f>7226.03/108.1*100</f>
        <v>6684.5790934320075</v>
      </c>
      <c r="G197" s="98"/>
    </row>
    <row r="198" spans="1:2074" s="100" customFormat="1" ht="18" x14ac:dyDescent="0.3">
      <c r="A198" s="84">
        <v>45658</v>
      </c>
      <c r="B198" s="85" t="s">
        <v>62</v>
      </c>
      <c r="C198" s="85" t="s">
        <v>10</v>
      </c>
      <c r="D198" s="85" t="s">
        <v>11</v>
      </c>
      <c r="E198" s="85" t="s">
        <v>94</v>
      </c>
      <c r="F198" s="66">
        <f>7805.95/108.1*100</f>
        <v>7221.0453283996303</v>
      </c>
      <c r="G198" s="98"/>
    </row>
    <row r="199" spans="1:2074" s="100" customFormat="1" ht="36" x14ac:dyDescent="0.3">
      <c r="A199" s="84">
        <v>46022</v>
      </c>
      <c r="B199" s="85" t="s">
        <v>73</v>
      </c>
      <c r="C199" s="85" t="s">
        <v>8</v>
      </c>
      <c r="D199" s="85" t="s">
        <v>75</v>
      </c>
      <c r="E199" s="85" t="s">
        <v>95</v>
      </c>
      <c r="F199" s="66">
        <f>(104158.3*80%/102.6*100)+(104158.3*20%/108.1*100)</f>
        <v>100485.77953775384</v>
      </c>
      <c r="G199" s="98"/>
    </row>
    <row r="200" spans="1:2074" s="100" customFormat="1" ht="18" x14ac:dyDescent="0.3">
      <c r="A200" s="84">
        <v>45658</v>
      </c>
      <c r="B200" s="85" t="s">
        <v>96</v>
      </c>
      <c r="C200" s="85" t="s">
        <v>10</v>
      </c>
      <c r="D200" s="85" t="s">
        <v>11</v>
      </c>
      <c r="E200" s="85" t="s">
        <v>97</v>
      </c>
      <c r="F200" s="66">
        <f>6196.7/108.1*100</f>
        <v>5732.3774283071234</v>
      </c>
      <c r="G200" s="98"/>
    </row>
    <row r="201" spans="1:2074" s="100" customFormat="1" ht="18" x14ac:dyDescent="0.3">
      <c r="A201" s="84">
        <v>45658</v>
      </c>
      <c r="B201" s="85" t="s">
        <v>280</v>
      </c>
      <c r="C201" s="85" t="s">
        <v>8</v>
      </c>
      <c r="D201" s="85" t="s">
        <v>11</v>
      </c>
      <c r="E201" s="85" t="s">
        <v>281</v>
      </c>
      <c r="F201" s="66">
        <f>16121.3/108.1*100</f>
        <v>14913.320999074929</v>
      </c>
      <c r="G201" s="98"/>
    </row>
    <row r="202" spans="1:2074" s="100" customFormat="1" ht="18" x14ac:dyDescent="0.3">
      <c r="A202" s="84">
        <v>45658</v>
      </c>
      <c r="B202" s="85" t="s">
        <v>282</v>
      </c>
      <c r="C202" s="85" t="s">
        <v>10</v>
      </c>
      <c r="D202" s="85" t="s">
        <v>11</v>
      </c>
      <c r="E202" s="85" t="s">
        <v>283</v>
      </c>
      <c r="F202" s="66">
        <v>5191.8999999999996</v>
      </c>
      <c r="G202" s="98"/>
    </row>
    <row r="203" spans="1:2074" s="100" customFormat="1" ht="18" x14ac:dyDescent="0.3">
      <c r="A203" s="81"/>
      <c r="B203" s="82"/>
      <c r="C203" s="82"/>
      <c r="D203" s="82"/>
      <c r="E203" s="82"/>
      <c r="F203" s="83"/>
      <c r="G203" s="19"/>
    </row>
    <row r="204" spans="1:2074" s="100" customFormat="1" x14ac:dyDescent="0.3">
      <c r="A204" s="1"/>
      <c r="B204" s="2"/>
      <c r="C204" s="3"/>
      <c r="D204" s="3"/>
      <c r="E204" s="3"/>
      <c r="F204" s="3"/>
      <c r="G204" s="11"/>
    </row>
    <row r="205" spans="1:2074" s="100" customFormat="1" ht="18.75" x14ac:dyDescent="0.3">
      <c r="A205" s="38" t="s">
        <v>0</v>
      </c>
      <c r="B205" s="47" t="s">
        <v>299</v>
      </c>
      <c r="C205" s="3"/>
      <c r="D205" s="3"/>
      <c r="E205" s="3"/>
      <c r="F205" s="3"/>
      <c r="G205" s="11"/>
    </row>
    <row r="206" spans="1:2074" s="100" customFormat="1" x14ac:dyDescent="0.3">
      <c r="A206" s="1"/>
      <c r="B206" s="2"/>
      <c r="C206" s="3"/>
      <c r="D206" s="3"/>
      <c r="E206" s="3"/>
      <c r="F206" s="3"/>
      <c r="G206" s="11"/>
    </row>
    <row r="207" spans="1:2074" s="97" customFormat="1" ht="36" x14ac:dyDescent="0.25">
      <c r="A207" s="95" t="s">
        <v>2</v>
      </c>
      <c r="B207" s="95" t="s">
        <v>3</v>
      </c>
      <c r="C207" s="95" t="s">
        <v>4</v>
      </c>
      <c r="D207" s="95" t="s">
        <v>5</v>
      </c>
      <c r="E207" s="96" t="s">
        <v>6</v>
      </c>
      <c r="F207" s="95" t="s">
        <v>7</v>
      </c>
      <c r="G207" s="37"/>
    </row>
    <row r="208" spans="1:2074" s="97" customFormat="1" ht="31.9" customHeight="1" x14ac:dyDescent="0.25">
      <c r="A208" s="53">
        <v>45659</v>
      </c>
      <c r="B208" s="54" t="s">
        <v>284</v>
      </c>
      <c r="C208" s="54" t="s">
        <v>10</v>
      </c>
      <c r="D208" s="54" t="s">
        <v>11</v>
      </c>
      <c r="E208" s="54" t="s">
        <v>285</v>
      </c>
      <c r="F208" s="56">
        <v>6173.05</v>
      </c>
      <c r="G208" s="99"/>
    </row>
    <row r="209" spans="1:2074" s="97" customFormat="1" ht="36" x14ac:dyDescent="0.25">
      <c r="A209" s="84">
        <v>45709</v>
      </c>
      <c r="B209" s="85" t="s">
        <v>286</v>
      </c>
      <c r="C209" s="85" t="s">
        <v>10</v>
      </c>
      <c r="D209" s="85" t="s">
        <v>11</v>
      </c>
      <c r="E209" s="85" t="s">
        <v>287</v>
      </c>
      <c r="F209" s="66">
        <v>12355.85</v>
      </c>
      <c r="G209" s="99"/>
    </row>
    <row r="210" spans="1:2074" s="97" customFormat="1" ht="36" x14ac:dyDescent="0.25">
      <c r="A210" s="84">
        <v>45729</v>
      </c>
      <c r="B210" s="85" t="s">
        <v>288</v>
      </c>
      <c r="C210" s="85" t="s">
        <v>10</v>
      </c>
      <c r="D210" s="85" t="s">
        <v>11</v>
      </c>
      <c r="E210" s="85" t="s">
        <v>289</v>
      </c>
      <c r="F210" s="66">
        <v>8107.5</v>
      </c>
      <c r="G210" s="99"/>
    </row>
    <row r="211" spans="1:2074" s="97" customFormat="1" ht="18" x14ac:dyDescent="0.25">
      <c r="A211" s="84">
        <v>45777</v>
      </c>
      <c r="B211" s="85" t="s">
        <v>290</v>
      </c>
      <c r="C211" s="85" t="s">
        <v>10</v>
      </c>
      <c r="D211" s="85" t="s">
        <v>11</v>
      </c>
      <c r="E211" s="85" t="s">
        <v>291</v>
      </c>
      <c r="F211" s="66">
        <v>6600</v>
      </c>
      <c r="G211" s="99"/>
    </row>
    <row r="212" spans="1:2074" s="97" customFormat="1" ht="36" x14ac:dyDescent="0.25">
      <c r="A212" s="84">
        <v>45819</v>
      </c>
      <c r="B212" s="85" t="s">
        <v>292</v>
      </c>
      <c r="C212" s="85" t="s">
        <v>10</v>
      </c>
      <c r="D212" s="85" t="s">
        <v>11</v>
      </c>
      <c r="E212" s="85" t="s">
        <v>293</v>
      </c>
      <c r="F212" s="66">
        <v>14000</v>
      </c>
      <c r="G212" s="99"/>
    </row>
    <row r="213" spans="1:2074" s="97" customFormat="1" ht="18" x14ac:dyDescent="0.25">
      <c r="A213" s="81"/>
      <c r="B213" s="82"/>
      <c r="C213" s="82"/>
      <c r="D213" s="82"/>
      <c r="E213" s="82"/>
      <c r="F213" s="83"/>
      <c r="G213" s="101"/>
    </row>
    <row r="214" spans="1:2074" s="97" customFormat="1" ht="36" x14ac:dyDescent="0.25">
      <c r="A214" s="26" t="s">
        <v>2</v>
      </c>
      <c r="B214" s="26" t="s">
        <v>3</v>
      </c>
      <c r="C214" s="26" t="s">
        <v>4</v>
      </c>
      <c r="D214" s="26" t="s">
        <v>5</v>
      </c>
      <c r="E214" s="26" t="s">
        <v>6</v>
      </c>
      <c r="F214" s="26" t="s">
        <v>7</v>
      </c>
      <c r="G214" s="37"/>
    </row>
    <row r="215" spans="1:2074" s="97" customFormat="1" ht="32.450000000000003" customHeight="1" x14ac:dyDescent="0.25">
      <c r="A215" s="84">
        <v>45897</v>
      </c>
      <c r="B215" s="86" t="s">
        <v>294</v>
      </c>
      <c r="C215" s="85" t="s">
        <v>10</v>
      </c>
      <c r="D215" s="85" t="s">
        <v>11</v>
      </c>
      <c r="E215" s="85" t="s">
        <v>295</v>
      </c>
      <c r="F215" s="66">
        <v>5652.3</v>
      </c>
      <c r="G215" s="99"/>
    </row>
    <row r="216" spans="1:2074" s="97" customFormat="1" ht="32.450000000000003" customHeight="1" x14ac:dyDescent="0.25">
      <c r="A216" s="53">
        <v>45927</v>
      </c>
      <c r="B216" s="54" t="s">
        <v>296</v>
      </c>
      <c r="C216" s="54" t="s">
        <v>10</v>
      </c>
      <c r="D216" s="54" t="s">
        <v>11</v>
      </c>
      <c r="E216" s="54" t="s">
        <v>297</v>
      </c>
      <c r="F216" s="56">
        <v>9891.15</v>
      </c>
      <c r="G216" s="99"/>
    </row>
    <row r="217" spans="1:2074" s="97" customFormat="1" ht="18.600000000000001" customHeight="1" x14ac:dyDescent="0.25">
      <c r="A217" s="53">
        <v>45964</v>
      </c>
      <c r="B217" s="54" t="s">
        <v>298</v>
      </c>
      <c r="C217" s="54" t="s">
        <v>10</v>
      </c>
      <c r="D217" s="54" t="s">
        <v>11</v>
      </c>
      <c r="E217" s="54" t="s">
        <v>293</v>
      </c>
      <c r="F217" s="56">
        <v>8000</v>
      </c>
      <c r="G217" s="99"/>
    </row>
    <row r="218" spans="1:2074" s="100" customFormat="1" ht="18" x14ac:dyDescent="0.3">
      <c r="A218" s="53">
        <v>45708</v>
      </c>
      <c r="B218" s="54" t="s">
        <v>300</v>
      </c>
      <c r="C218" s="54" t="s">
        <v>8</v>
      </c>
      <c r="D218" s="54" t="s">
        <v>11</v>
      </c>
      <c r="E218" s="54" t="s">
        <v>301</v>
      </c>
      <c r="F218" s="56" t="s">
        <v>302</v>
      </c>
      <c r="G218" s="98"/>
    </row>
    <row r="219" spans="1:2074" s="100" customFormat="1" ht="18" x14ac:dyDescent="0.3">
      <c r="A219" s="53">
        <v>45708</v>
      </c>
      <c r="B219" s="54" t="s">
        <v>303</v>
      </c>
      <c r="C219" s="54" t="s">
        <v>10</v>
      </c>
      <c r="D219" s="54" t="s">
        <v>11</v>
      </c>
      <c r="E219" s="54" t="s">
        <v>301</v>
      </c>
      <c r="F219" s="56" t="s">
        <v>304</v>
      </c>
      <c r="G219" s="98"/>
    </row>
    <row r="220" spans="1:2074" s="100" customFormat="1" ht="18" x14ac:dyDescent="0.3">
      <c r="A220" s="53">
        <v>45838</v>
      </c>
      <c r="B220" s="54" t="s">
        <v>305</v>
      </c>
      <c r="C220" s="54" t="s">
        <v>10</v>
      </c>
      <c r="D220" s="54" t="s">
        <v>11</v>
      </c>
      <c r="E220" s="54" t="s">
        <v>306</v>
      </c>
      <c r="F220" s="56" t="s">
        <v>307</v>
      </c>
      <c r="G220" s="98"/>
    </row>
    <row r="221" spans="1:2074" s="100" customFormat="1" ht="18" x14ac:dyDescent="0.3">
      <c r="A221" s="53">
        <v>45791</v>
      </c>
      <c r="B221" s="54" t="s">
        <v>308</v>
      </c>
      <c r="C221" s="54" t="s">
        <v>10</v>
      </c>
      <c r="D221" s="54" t="s">
        <v>11</v>
      </c>
      <c r="E221" s="54" t="s">
        <v>309</v>
      </c>
      <c r="F221" s="56" t="s">
        <v>310</v>
      </c>
      <c r="G221" s="98"/>
    </row>
    <row r="222" spans="1:2074" s="100" customFormat="1" ht="18" x14ac:dyDescent="0.3">
      <c r="A222" s="92">
        <v>45770</v>
      </c>
      <c r="B222" s="93" t="s">
        <v>311</v>
      </c>
      <c r="C222" s="93" t="s">
        <v>8</v>
      </c>
      <c r="D222" s="93" t="s">
        <v>11</v>
      </c>
      <c r="E222" s="93" t="s">
        <v>312</v>
      </c>
      <c r="F222" s="94">
        <v>6774</v>
      </c>
      <c r="G222" s="11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  <c r="IW222" s="3"/>
      <c r="IX222" s="3"/>
      <c r="IY222" s="3"/>
      <c r="IZ222" s="3"/>
      <c r="JA222" s="3"/>
      <c r="JB222" s="3"/>
      <c r="JC222" s="3"/>
      <c r="JD222" s="3"/>
      <c r="JE222" s="3"/>
      <c r="JF222" s="3"/>
      <c r="JG222" s="3"/>
      <c r="JH222" s="3"/>
      <c r="JI222" s="3"/>
      <c r="JJ222" s="3"/>
      <c r="JK222" s="3"/>
      <c r="JL222" s="3"/>
      <c r="JM222" s="3"/>
      <c r="JN222" s="3"/>
      <c r="JO222" s="3"/>
      <c r="JP222" s="3"/>
      <c r="JQ222" s="3"/>
      <c r="JR222" s="3"/>
      <c r="JS222" s="3"/>
      <c r="JT222" s="3"/>
      <c r="JU222" s="3"/>
      <c r="JV222" s="3"/>
      <c r="JW222" s="3"/>
      <c r="JX222" s="3"/>
      <c r="JY222" s="3"/>
      <c r="JZ222" s="3"/>
      <c r="KA222" s="3"/>
      <c r="KB222" s="3"/>
      <c r="KC222" s="3"/>
      <c r="KD222" s="3"/>
      <c r="KE222" s="3"/>
      <c r="KF222" s="3"/>
      <c r="KG222" s="3"/>
      <c r="KH222" s="3"/>
      <c r="KI222" s="3"/>
      <c r="KJ222" s="3"/>
      <c r="KK222" s="3"/>
      <c r="KL222" s="3"/>
      <c r="KM222" s="3"/>
      <c r="KN222" s="3"/>
      <c r="KO222" s="3"/>
      <c r="KP222" s="3"/>
      <c r="KQ222" s="3"/>
      <c r="KR222" s="3"/>
      <c r="KS222" s="3"/>
      <c r="KT222" s="3"/>
      <c r="KU222" s="3"/>
      <c r="KV222" s="3"/>
      <c r="KW222" s="3"/>
      <c r="KX222" s="3"/>
      <c r="KY222" s="3"/>
      <c r="KZ222" s="3"/>
      <c r="LA222" s="3"/>
      <c r="LB222" s="3"/>
      <c r="LC222" s="3"/>
      <c r="LD222" s="3"/>
      <c r="LE222" s="3"/>
      <c r="LF222" s="3"/>
      <c r="LG222" s="3"/>
      <c r="LH222" s="3"/>
      <c r="LI222" s="3"/>
      <c r="LJ222" s="3"/>
      <c r="LK222" s="3"/>
      <c r="LL222" s="3"/>
      <c r="LM222" s="3"/>
      <c r="LN222" s="3"/>
      <c r="LO222" s="3"/>
      <c r="LP222" s="3"/>
      <c r="LQ222" s="3"/>
      <c r="LR222" s="3"/>
      <c r="LS222" s="3"/>
      <c r="LT222" s="3"/>
      <c r="LU222" s="3"/>
      <c r="LV222" s="3"/>
      <c r="LW222" s="3"/>
      <c r="LX222" s="3"/>
      <c r="LY222" s="3"/>
      <c r="LZ222" s="3"/>
      <c r="MA222" s="3"/>
      <c r="MB222" s="3"/>
      <c r="MC222" s="3"/>
      <c r="MD222" s="3"/>
      <c r="ME222" s="3"/>
      <c r="MF222" s="3"/>
      <c r="MG222" s="3"/>
      <c r="MH222" s="3"/>
      <c r="MI222" s="3"/>
      <c r="MJ222" s="3"/>
      <c r="MK222" s="3"/>
      <c r="ML222" s="3"/>
      <c r="MM222" s="3"/>
      <c r="MN222" s="3"/>
      <c r="MO222" s="3"/>
      <c r="MP222" s="3"/>
      <c r="MQ222" s="3"/>
      <c r="MR222" s="3"/>
      <c r="MS222" s="3"/>
      <c r="MT222" s="3"/>
      <c r="MU222" s="3"/>
      <c r="MV222" s="3"/>
      <c r="MW222" s="3"/>
      <c r="MX222" s="3"/>
      <c r="MY222" s="3"/>
      <c r="MZ222" s="3"/>
      <c r="NA222" s="3"/>
      <c r="NB222" s="3"/>
      <c r="NC222" s="3"/>
      <c r="ND222" s="3"/>
      <c r="NE222" s="3"/>
      <c r="NF222" s="3"/>
      <c r="NG222" s="3"/>
      <c r="NH222" s="3"/>
      <c r="NI222" s="3"/>
      <c r="NJ222" s="3"/>
      <c r="NK222" s="3"/>
      <c r="NL222" s="3"/>
      <c r="NM222" s="3"/>
      <c r="NN222" s="3"/>
      <c r="NO222" s="3"/>
      <c r="NP222" s="3"/>
      <c r="NQ222" s="3"/>
      <c r="NR222" s="3"/>
      <c r="NS222" s="3"/>
      <c r="NT222" s="3"/>
      <c r="NU222" s="3"/>
      <c r="NV222" s="3"/>
      <c r="NW222" s="3"/>
      <c r="NX222" s="3"/>
      <c r="NY222" s="3"/>
      <c r="NZ222" s="3"/>
      <c r="OA222" s="3"/>
      <c r="OB222" s="3"/>
      <c r="OC222" s="3"/>
      <c r="OD222" s="3"/>
      <c r="OE222" s="3"/>
      <c r="OF222" s="3"/>
      <c r="OG222" s="3"/>
      <c r="OH222" s="3"/>
      <c r="OI222" s="3"/>
      <c r="OJ222" s="3"/>
      <c r="OK222" s="3"/>
      <c r="OL222" s="3"/>
      <c r="OM222" s="3"/>
      <c r="ON222" s="3"/>
      <c r="OO222" s="3"/>
      <c r="OP222" s="3"/>
      <c r="OQ222" s="3"/>
      <c r="OR222" s="3"/>
      <c r="OS222" s="3"/>
      <c r="OT222" s="3"/>
      <c r="OU222" s="3"/>
      <c r="OV222" s="3"/>
      <c r="OW222" s="3"/>
      <c r="OX222" s="3"/>
      <c r="OY222" s="3"/>
      <c r="OZ222" s="3"/>
      <c r="PA222" s="3"/>
      <c r="PB222" s="3"/>
      <c r="PC222" s="3"/>
      <c r="PD222" s="3"/>
      <c r="PE222" s="3"/>
      <c r="PF222" s="3"/>
      <c r="PG222" s="3"/>
      <c r="PH222" s="3"/>
      <c r="PI222" s="3"/>
      <c r="PJ222" s="3"/>
      <c r="PK222" s="3"/>
      <c r="PL222" s="3"/>
      <c r="PM222" s="3"/>
      <c r="PN222" s="3"/>
      <c r="PO222" s="3"/>
      <c r="PP222" s="3"/>
      <c r="PQ222" s="3"/>
      <c r="PR222" s="3"/>
      <c r="PS222" s="3"/>
      <c r="PT222" s="3"/>
      <c r="PU222" s="3"/>
      <c r="PV222" s="3"/>
      <c r="PW222" s="3"/>
      <c r="PX222" s="3"/>
      <c r="PY222" s="3"/>
      <c r="PZ222" s="3"/>
      <c r="QA222" s="3"/>
      <c r="QB222" s="3"/>
      <c r="QC222" s="3"/>
      <c r="QD222" s="3"/>
      <c r="QE222" s="3"/>
      <c r="QF222" s="3"/>
      <c r="QG222" s="3"/>
      <c r="QH222" s="3"/>
      <c r="QI222" s="3"/>
      <c r="QJ222" s="3"/>
      <c r="QK222" s="3"/>
      <c r="QL222" s="3"/>
      <c r="QM222" s="3"/>
      <c r="QN222" s="3"/>
      <c r="QO222" s="3"/>
      <c r="QP222" s="3"/>
      <c r="QQ222" s="3"/>
      <c r="QR222" s="3"/>
      <c r="QS222" s="3"/>
      <c r="QT222" s="3"/>
      <c r="QU222" s="3"/>
      <c r="QV222" s="3"/>
      <c r="QW222" s="3"/>
      <c r="QX222" s="3"/>
      <c r="QY222" s="3"/>
      <c r="QZ222" s="3"/>
      <c r="RA222" s="3"/>
      <c r="RB222" s="3"/>
      <c r="RC222" s="3"/>
      <c r="RD222" s="3"/>
      <c r="RE222" s="3"/>
      <c r="RF222" s="3"/>
      <c r="RG222" s="3"/>
      <c r="RH222" s="3"/>
      <c r="RI222" s="3"/>
      <c r="RJ222" s="3"/>
      <c r="RK222" s="3"/>
      <c r="RL222" s="3"/>
      <c r="RM222" s="3"/>
      <c r="RN222" s="3"/>
      <c r="RO222" s="3"/>
      <c r="RP222" s="3"/>
      <c r="RQ222" s="3"/>
      <c r="RR222" s="3"/>
      <c r="RS222" s="3"/>
      <c r="RT222" s="3"/>
      <c r="RU222" s="3"/>
      <c r="RV222" s="3"/>
      <c r="RW222" s="3"/>
      <c r="RX222" s="3"/>
      <c r="RY222" s="3"/>
      <c r="RZ222" s="3"/>
      <c r="SA222" s="3"/>
      <c r="SB222" s="3"/>
      <c r="SC222" s="3"/>
      <c r="SD222" s="3"/>
      <c r="SE222" s="3"/>
      <c r="SF222" s="3"/>
      <c r="SG222" s="3"/>
      <c r="SH222" s="3"/>
      <c r="SI222" s="3"/>
      <c r="SJ222" s="3"/>
      <c r="SK222" s="3"/>
      <c r="SL222" s="3"/>
      <c r="SM222" s="3"/>
      <c r="SN222" s="3"/>
      <c r="SO222" s="3"/>
      <c r="SP222" s="3"/>
      <c r="SQ222" s="3"/>
      <c r="SR222" s="3"/>
      <c r="SS222" s="3"/>
      <c r="ST222" s="3"/>
      <c r="SU222" s="3"/>
      <c r="SV222" s="3"/>
      <c r="SW222" s="3"/>
      <c r="SX222" s="3"/>
      <c r="SY222" s="3"/>
      <c r="SZ222" s="3"/>
      <c r="TA222" s="3"/>
      <c r="TB222" s="3"/>
      <c r="TC222" s="3"/>
      <c r="TD222" s="3"/>
      <c r="TE222" s="3"/>
      <c r="TF222" s="3"/>
      <c r="TG222" s="3"/>
      <c r="TH222" s="3"/>
      <c r="TI222" s="3"/>
      <c r="TJ222" s="3"/>
      <c r="TK222" s="3"/>
      <c r="TL222" s="3"/>
      <c r="TM222" s="3"/>
      <c r="TN222" s="3"/>
      <c r="TO222" s="3"/>
      <c r="TP222" s="3"/>
      <c r="TQ222" s="3"/>
      <c r="TR222" s="3"/>
      <c r="TS222" s="3"/>
      <c r="TT222" s="3"/>
      <c r="TU222" s="3"/>
      <c r="TV222" s="3"/>
      <c r="TW222" s="3"/>
      <c r="TX222" s="3"/>
      <c r="TY222" s="3"/>
      <c r="TZ222" s="3"/>
      <c r="UA222" s="3"/>
      <c r="UB222" s="3"/>
      <c r="UC222" s="3"/>
      <c r="UD222" s="3"/>
      <c r="UE222" s="3"/>
      <c r="UF222" s="3"/>
      <c r="UG222" s="3"/>
      <c r="UH222" s="3"/>
      <c r="UI222" s="3"/>
      <c r="UJ222" s="3"/>
      <c r="UK222" s="3"/>
      <c r="UL222" s="3"/>
      <c r="UM222" s="3"/>
      <c r="UN222" s="3"/>
      <c r="UO222" s="3"/>
      <c r="UP222" s="3"/>
      <c r="UQ222" s="3"/>
      <c r="UR222" s="3"/>
      <c r="US222" s="3"/>
      <c r="UT222" s="3"/>
      <c r="UU222" s="3"/>
      <c r="UV222" s="3"/>
      <c r="UW222" s="3"/>
      <c r="UX222" s="3"/>
      <c r="UY222" s="3"/>
      <c r="UZ222" s="3"/>
      <c r="VA222" s="3"/>
      <c r="VB222" s="3"/>
      <c r="VC222" s="3"/>
      <c r="VD222" s="3"/>
      <c r="VE222" s="3"/>
      <c r="VF222" s="3"/>
      <c r="VG222" s="3"/>
      <c r="VH222" s="3"/>
      <c r="VI222" s="3"/>
      <c r="VJ222" s="3"/>
      <c r="VK222" s="3"/>
      <c r="VL222" s="3"/>
      <c r="VM222" s="3"/>
      <c r="VN222" s="3"/>
      <c r="VO222" s="3"/>
      <c r="VP222" s="3"/>
      <c r="VQ222" s="3"/>
      <c r="VR222" s="3"/>
      <c r="VS222" s="3"/>
      <c r="VT222" s="3"/>
      <c r="VU222" s="3"/>
      <c r="VV222" s="3"/>
      <c r="VW222" s="3"/>
      <c r="VX222" s="3"/>
      <c r="VY222" s="3"/>
      <c r="VZ222" s="3"/>
      <c r="WA222" s="3"/>
      <c r="WB222" s="3"/>
      <c r="WC222" s="3"/>
      <c r="WD222" s="3"/>
      <c r="WE222" s="3"/>
      <c r="WF222" s="3"/>
      <c r="WG222" s="3"/>
      <c r="WH222" s="3"/>
      <c r="WI222" s="3"/>
      <c r="WJ222" s="3"/>
      <c r="WK222" s="3"/>
      <c r="WL222" s="3"/>
      <c r="WM222" s="3"/>
      <c r="WN222" s="3"/>
      <c r="WO222" s="3"/>
      <c r="WP222" s="3"/>
      <c r="WQ222" s="3"/>
      <c r="WR222" s="3"/>
      <c r="WS222" s="3"/>
      <c r="WT222" s="3"/>
      <c r="WU222" s="3"/>
      <c r="WV222" s="3"/>
      <c r="WW222" s="3"/>
      <c r="WX222" s="3"/>
      <c r="WY222" s="3"/>
      <c r="WZ222" s="3"/>
      <c r="XA222" s="3"/>
      <c r="XB222" s="3"/>
      <c r="XC222" s="3"/>
      <c r="XD222" s="3"/>
      <c r="XE222" s="3"/>
      <c r="XF222" s="3"/>
      <c r="XG222" s="3"/>
      <c r="XH222" s="3"/>
      <c r="XI222" s="3"/>
      <c r="XJ222" s="3"/>
      <c r="XK222" s="3"/>
      <c r="XL222" s="3"/>
      <c r="XM222" s="3"/>
      <c r="XN222" s="3"/>
      <c r="XO222" s="3"/>
      <c r="XP222" s="3"/>
      <c r="XQ222" s="3"/>
      <c r="XR222" s="3"/>
      <c r="XS222" s="3"/>
      <c r="XT222" s="3"/>
      <c r="XU222" s="3"/>
      <c r="XV222" s="3"/>
      <c r="XW222" s="3"/>
      <c r="XX222" s="3"/>
      <c r="XY222" s="3"/>
      <c r="XZ222" s="3"/>
      <c r="YA222" s="3"/>
      <c r="YB222" s="3"/>
      <c r="YC222" s="3"/>
      <c r="YD222" s="3"/>
      <c r="YE222" s="3"/>
      <c r="YF222" s="3"/>
      <c r="YG222" s="3"/>
      <c r="YH222" s="3"/>
      <c r="YI222" s="3"/>
      <c r="YJ222" s="3"/>
      <c r="YK222" s="3"/>
      <c r="YL222" s="3"/>
      <c r="YM222" s="3"/>
      <c r="YN222" s="3"/>
      <c r="YO222" s="3"/>
      <c r="YP222" s="3"/>
      <c r="YQ222" s="3"/>
      <c r="YR222" s="3"/>
      <c r="YS222" s="3"/>
      <c r="YT222" s="3"/>
      <c r="YU222" s="3"/>
      <c r="YV222" s="3"/>
      <c r="YW222" s="3"/>
      <c r="YX222" s="3"/>
      <c r="YY222" s="3"/>
      <c r="YZ222" s="3"/>
      <c r="ZA222" s="3"/>
      <c r="ZB222" s="3"/>
      <c r="ZC222" s="3"/>
      <c r="ZD222" s="3"/>
      <c r="ZE222" s="3"/>
      <c r="ZF222" s="3"/>
      <c r="ZG222" s="3"/>
      <c r="ZH222" s="3"/>
      <c r="ZI222" s="3"/>
      <c r="ZJ222" s="3"/>
      <c r="ZK222" s="3"/>
      <c r="ZL222" s="3"/>
      <c r="ZM222" s="3"/>
      <c r="ZN222" s="3"/>
      <c r="ZO222" s="3"/>
      <c r="ZP222" s="3"/>
      <c r="ZQ222" s="3"/>
      <c r="ZR222" s="3"/>
      <c r="ZS222" s="3"/>
      <c r="ZT222" s="3"/>
      <c r="ZU222" s="3"/>
      <c r="ZV222" s="3"/>
      <c r="ZW222" s="3"/>
      <c r="ZX222" s="3"/>
      <c r="ZY222" s="3"/>
      <c r="ZZ222" s="3"/>
      <c r="AAA222" s="3"/>
      <c r="AAB222" s="3"/>
      <c r="AAC222" s="3"/>
      <c r="AAD222" s="3"/>
      <c r="AAE222" s="3"/>
      <c r="AAF222" s="3"/>
      <c r="AAG222" s="3"/>
      <c r="AAH222" s="3"/>
      <c r="AAI222" s="3"/>
      <c r="AAJ222" s="3"/>
      <c r="AAK222" s="3"/>
      <c r="AAL222" s="3"/>
      <c r="AAM222" s="3"/>
      <c r="AAN222" s="3"/>
      <c r="AAO222" s="3"/>
      <c r="AAP222" s="3"/>
      <c r="AAQ222" s="3"/>
      <c r="AAR222" s="3"/>
      <c r="AAS222" s="3"/>
      <c r="AAT222" s="3"/>
      <c r="AAU222" s="3"/>
      <c r="AAV222" s="3"/>
      <c r="AAW222" s="3"/>
      <c r="AAX222" s="3"/>
      <c r="AAY222" s="3"/>
      <c r="AAZ222" s="3"/>
      <c r="ABA222" s="3"/>
      <c r="ABB222" s="3"/>
      <c r="ABC222" s="3"/>
      <c r="ABD222" s="3"/>
      <c r="ABE222" s="3"/>
      <c r="ABF222" s="3"/>
      <c r="ABG222" s="3"/>
      <c r="ABH222" s="3"/>
      <c r="ABI222" s="3"/>
      <c r="ABJ222" s="3"/>
      <c r="ABK222" s="3"/>
      <c r="ABL222" s="3"/>
      <c r="ABM222" s="3"/>
      <c r="ABN222" s="3"/>
      <c r="ABO222" s="3"/>
      <c r="ABP222" s="3"/>
      <c r="ABQ222" s="3"/>
      <c r="ABR222" s="3"/>
      <c r="ABS222" s="3"/>
      <c r="ABT222" s="3"/>
      <c r="ABU222" s="3"/>
      <c r="ABV222" s="3"/>
      <c r="ABW222" s="3"/>
      <c r="ABX222" s="3"/>
      <c r="ABY222" s="3"/>
      <c r="ABZ222" s="3"/>
      <c r="ACA222" s="3"/>
      <c r="ACB222" s="3"/>
      <c r="ACC222" s="3"/>
      <c r="ACD222" s="3"/>
      <c r="ACE222" s="3"/>
      <c r="ACF222" s="3"/>
      <c r="ACG222" s="3"/>
      <c r="ACH222" s="3"/>
      <c r="ACI222" s="3"/>
      <c r="ACJ222" s="3"/>
      <c r="ACK222" s="3"/>
      <c r="ACL222" s="3"/>
      <c r="ACM222" s="3"/>
      <c r="ACN222" s="3"/>
      <c r="ACO222" s="3"/>
      <c r="ACP222" s="3"/>
      <c r="ACQ222" s="3"/>
      <c r="ACR222" s="3"/>
      <c r="ACS222" s="3"/>
      <c r="ACT222" s="3"/>
      <c r="ACU222" s="3"/>
      <c r="ACV222" s="3"/>
      <c r="ACW222" s="3"/>
      <c r="ACX222" s="3"/>
      <c r="ACY222" s="3"/>
      <c r="ACZ222" s="3"/>
      <c r="ADA222" s="3"/>
      <c r="ADB222" s="3"/>
      <c r="ADC222" s="3"/>
      <c r="ADD222" s="3"/>
      <c r="ADE222" s="3"/>
      <c r="ADF222" s="3"/>
      <c r="ADG222" s="3"/>
      <c r="ADH222" s="3"/>
      <c r="ADI222" s="3"/>
      <c r="ADJ222" s="3"/>
      <c r="ADK222" s="3"/>
      <c r="ADL222" s="3"/>
      <c r="ADM222" s="3"/>
      <c r="ADN222" s="3"/>
      <c r="ADO222" s="3"/>
      <c r="ADP222" s="3"/>
      <c r="ADQ222" s="3"/>
      <c r="ADR222" s="3"/>
      <c r="ADS222" s="3"/>
      <c r="ADT222" s="3"/>
      <c r="ADU222" s="3"/>
      <c r="ADV222" s="3"/>
      <c r="ADW222" s="3"/>
      <c r="ADX222" s="3"/>
      <c r="ADY222" s="3"/>
      <c r="ADZ222" s="3"/>
      <c r="AEA222" s="3"/>
      <c r="AEB222" s="3"/>
      <c r="AEC222" s="3"/>
      <c r="AED222" s="3"/>
      <c r="AEE222" s="3"/>
      <c r="AEF222" s="3"/>
      <c r="AEG222" s="3"/>
      <c r="AEH222" s="3"/>
      <c r="AEI222" s="3"/>
      <c r="AEJ222" s="3"/>
      <c r="AEK222" s="3"/>
      <c r="AEL222" s="3"/>
      <c r="AEM222" s="3"/>
      <c r="AEN222" s="3"/>
      <c r="AEO222" s="3"/>
      <c r="AEP222" s="3"/>
      <c r="AEQ222" s="3"/>
      <c r="AER222" s="3"/>
      <c r="AES222" s="3"/>
      <c r="AET222" s="3"/>
      <c r="AEU222" s="3"/>
      <c r="AEV222" s="3"/>
      <c r="AEW222" s="3"/>
      <c r="AEX222" s="3"/>
      <c r="AEY222" s="3"/>
      <c r="AEZ222" s="3"/>
      <c r="AFA222" s="3"/>
      <c r="AFB222" s="3"/>
      <c r="AFC222" s="3"/>
      <c r="AFD222" s="3"/>
      <c r="AFE222" s="3"/>
      <c r="AFF222" s="3"/>
      <c r="AFG222" s="3"/>
      <c r="AFH222" s="3"/>
      <c r="AFI222" s="3"/>
      <c r="AFJ222" s="3"/>
      <c r="AFK222" s="3"/>
      <c r="AFL222" s="3"/>
      <c r="AFM222" s="3"/>
      <c r="AFN222" s="3"/>
      <c r="AFO222" s="3"/>
      <c r="AFP222" s="3"/>
      <c r="AFQ222" s="3"/>
      <c r="AFR222" s="3"/>
      <c r="AFS222" s="3"/>
      <c r="AFT222" s="3"/>
      <c r="AFU222" s="3"/>
      <c r="AFV222" s="3"/>
      <c r="AFW222" s="3"/>
      <c r="AFX222" s="3"/>
      <c r="AFY222" s="3"/>
      <c r="AFZ222" s="3"/>
      <c r="AGA222" s="3"/>
      <c r="AGB222" s="3"/>
      <c r="AGC222" s="3"/>
      <c r="AGD222" s="3"/>
      <c r="AGE222" s="3"/>
      <c r="AGF222" s="3"/>
      <c r="AGG222" s="3"/>
      <c r="AGH222" s="3"/>
      <c r="AGI222" s="3"/>
      <c r="AGJ222" s="3"/>
      <c r="AGK222" s="3"/>
      <c r="AGL222" s="3"/>
      <c r="AGM222" s="3"/>
      <c r="AGN222" s="3"/>
      <c r="AGO222" s="3"/>
      <c r="AGP222" s="3"/>
      <c r="AGQ222" s="3"/>
      <c r="AGR222" s="3"/>
      <c r="AGS222" s="3"/>
      <c r="AGT222" s="3"/>
      <c r="AGU222" s="3"/>
      <c r="AGV222" s="3"/>
      <c r="AGW222" s="3"/>
      <c r="AGX222" s="3"/>
      <c r="AGY222" s="3"/>
      <c r="AGZ222" s="3"/>
      <c r="AHA222" s="3"/>
      <c r="AHB222" s="3"/>
      <c r="AHC222" s="3"/>
      <c r="AHD222" s="3"/>
      <c r="AHE222" s="3"/>
      <c r="AHF222" s="3"/>
      <c r="AHG222" s="3"/>
      <c r="AHH222" s="3"/>
      <c r="AHI222" s="3"/>
      <c r="AHJ222" s="3"/>
      <c r="AHK222" s="3"/>
      <c r="AHL222" s="3"/>
      <c r="AHM222" s="3"/>
      <c r="AHN222" s="3"/>
      <c r="AHO222" s="3"/>
      <c r="AHP222" s="3"/>
      <c r="AHQ222" s="3"/>
      <c r="AHR222" s="3"/>
      <c r="AHS222" s="3"/>
      <c r="AHT222" s="3"/>
      <c r="AHU222" s="3"/>
      <c r="AHV222" s="3"/>
      <c r="AHW222" s="3"/>
      <c r="AHX222" s="3"/>
      <c r="AHY222" s="3"/>
      <c r="AHZ222" s="3"/>
      <c r="AIA222" s="3"/>
      <c r="AIB222" s="3"/>
      <c r="AIC222" s="3"/>
      <c r="AID222" s="3"/>
      <c r="AIE222" s="3"/>
      <c r="AIF222" s="3"/>
      <c r="AIG222" s="3"/>
      <c r="AIH222" s="3"/>
      <c r="AII222" s="3"/>
      <c r="AIJ222" s="3"/>
      <c r="AIK222" s="3"/>
      <c r="AIL222" s="3"/>
      <c r="AIM222" s="3"/>
      <c r="AIN222" s="3"/>
      <c r="AIO222" s="3"/>
      <c r="AIP222" s="3"/>
      <c r="AIQ222" s="3"/>
      <c r="AIR222" s="3"/>
      <c r="AIS222" s="3"/>
      <c r="AIT222" s="3"/>
      <c r="AIU222" s="3"/>
      <c r="AIV222" s="3"/>
      <c r="AIW222" s="3"/>
      <c r="AIX222" s="3"/>
      <c r="AIY222" s="3"/>
      <c r="AIZ222" s="3"/>
      <c r="AJA222" s="3"/>
      <c r="AJB222" s="3"/>
      <c r="AJC222" s="3"/>
      <c r="AJD222" s="3"/>
      <c r="AJE222" s="3"/>
      <c r="AJF222" s="3"/>
      <c r="AJG222" s="3"/>
      <c r="AJH222" s="3"/>
      <c r="AJI222" s="3"/>
      <c r="AJJ222" s="3"/>
      <c r="AJK222" s="3"/>
      <c r="AJL222" s="3"/>
      <c r="AJM222" s="3"/>
      <c r="AJN222" s="3"/>
      <c r="AJO222" s="3"/>
      <c r="AJP222" s="3"/>
      <c r="AJQ222" s="3"/>
      <c r="AJR222" s="3"/>
      <c r="AJS222" s="3"/>
      <c r="AJT222" s="3"/>
      <c r="AJU222" s="3"/>
      <c r="AJV222" s="3"/>
      <c r="AJW222" s="3"/>
      <c r="AJX222" s="3"/>
      <c r="AJY222" s="3"/>
      <c r="AJZ222" s="3"/>
      <c r="AKA222" s="3"/>
      <c r="AKB222" s="3"/>
      <c r="AKC222" s="3"/>
      <c r="AKD222" s="3"/>
      <c r="AKE222" s="3"/>
      <c r="AKF222" s="3"/>
      <c r="AKG222" s="3"/>
      <c r="AKH222" s="3"/>
      <c r="AKI222" s="3"/>
      <c r="AKJ222" s="3"/>
      <c r="AKK222" s="3"/>
      <c r="AKL222" s="3"/>
      <c r="AKM222" s="3"/>
      <c r="AKN222" s="3"/>
      <c r="AKO222" s="3"/>
      <c r="AKP222" s="3"/>
      <c r="AKQ222" s="3"/>
      <c r="AKR222" s="3"/>
      <c r="AKS222" s="3"/>
      <c r="AKT222" s="3"/>
      <c r="AKU222" s="3"/>
      <c r="AKV222" s="3"/>
      <c r="AKW222" s="3"/>
      <c r="AKX222" s="3"/>
      <c r="AKY222" s="3"/>
      <c r="AKZ222" s="3"/>
      <c r="ALA222" s="3"/>
      <c r="ALB222" s="3"/>
      <c r="ALC222" s="3"/>
      <c r="ALD222" s="3"/>
      <c r="ALE222" s="3"/>
      <c r="ALF222" s="3"/>
      <c r="ALG222" s="3"/>
      <c r="ALH222" s="3"/>
      <c r="ALI222" s="3"/>
      <c r="ALJ222" s="3"/>
      <c r="ALK222" s="3"/>
      <c r="ALL222" s="3"/>
      <c r="ALM222" s="3"/>
      <c r="ALN222" s="3"/>
      <c r="ALO222" s="3"/>
      <c r="ALP222" s="3"/>
      <c r="ALQ222" s="3"/>
      <c r="ALR222" s="3"/>
      <c r="ALS222" s="3"/>
      <c r="ALT222" s="3"/>
      <c r="ALU222" s="3"/>
      <c r="ALV222" s="3"/>
      <c r="ALW222" s="3"/>
      <c r="ALX222" s="3"/>
      <c r="ALY222" s="3"/>
      <c r="ALZ222" s="3"/>
      <c r="AMA222" s="3"/>
      <c r="AMB222" s="3"/>
      <c r="AMC222" s="3"/>
      <c r="AMD222" s="3"/>
      <c r="AME222" s="3"/>
      <c r="AMF222" s="3"/>
      <c r="AMG222" s="3"/>
      <c r="AMH222" s="3"/>
      <c r="AMI222" s="3"/>
      <c r="AMJ222" s="3"/>
      <c r="AMK222" s="3"/>
      <c r="AML222" s="3"/>
      <c r="AMM222" s="3"/>
      <c r="AMN222" s="3"/>
      <c r="AMO222" s="3"/>
      <c r="AMP222" s="3"/>
      <c r="AMQ222" s="3"/>
      <c r="AMR222" s="3"/>
      <c r="AMS222" s="3"/>
      <c r="AMT222" s="3"/>
      <c r="AMU222" s="3"/>
      <c r="AMV222" s="3"/>
      <c r="AMW222" s="3"/>
      <c r="AMX222" s="3"/>
      <c r="AMY222" s="3"/>
      <c r="AMZ222" s="3"/>
      <c r="ANA222" s="3"/>
      <c r="ANB222" s="3"/>
      <c r="ANC222" s="3"/>
      <c r="AND222" s="3"/>
      <c r="ANE222" s="3"/>
      <c r="ANF222" s="3"/>
      <c r="ANG222" s="3"/>
      <c r="ANH222" s="3"/>
      <c r="ANI222" s="3"/>
      <c r="ANJ222" s="3"/>
      <c r="ANK222" s="3"/>
      <c r="ANL222" s="3"/>
      <c r="ANM222" s="3"/>
      <c r="ANN222" s="3"/>
      <c r="ANO222" s="3"/>
      <c r="ANP222" s="3"/>
      <c r="ANQ222" s="3"/>
      <c r="ANR222" s="3"/>
      <c r="ANS222" s="3"/>
      <c r="ANT222" s="3"/>
      <c r="ANU222" s="3"/>
      <c r="ANV222" s="3"/>
      <c r="ANW222" s="3"/>
      <c r="ANX222" s="3"/>
      <c r="ANY222" s="3"/>
      <c r="ANZ222" s="3"/>
      <c r="AOA222" s="3"/>
      <c r="AOB222" s="3"/>
      <c r="AOC222" s="3"/>
      <c r="AOD222" s="3"/>
      <c r="AOE222" s="3"/>
      <c r="AOF222" s="3"/>
      <c r="AOG222" s="3"/>
      <c r="AOH222" s="3"/>
      <c r="AOI222" s="3"/>
      <c r="AOJ222" s="3"/>
      <c r="AOK222" s="3"/>
      <c r="AOL222" s="3"/>
      <c r="AOM222" s="3"/>
      <c r="AON222" s="3"/>
      <c r="AOO222" s="3"/>
      <c r="AOP222" s="3"/>
      <c r="AOQ222" s="3"/>
      <c r="AOR222" s="3"/>
      <c r="AOS222" s="3"/>
      <c r="AOT222" s="3"/>
      <c r="AOU222" s="3"/>
      <c r="AOV222" s="3"/>
      <c r="AOW222" s="3"/>
      <c r="AOX222" s="3"/>
      <c r="AOY222" s="3"/>
      <c r="AOZ222" s="3"/>
      <c r="APA222" s="3"/>
      <c r="APB222" s="3"/>
      <c r="APC222" s="3"/>
      <c r="APD222" s="3"/>
      <c r="APE222" s="3"/>
      <c r="APF222" s="3"/>
      <c r="APG222" s="3"/>
      <c r="APH222" s="3"/>
      <c r="API222" s="3"/>
      <c r="APJ222" s="3"/>
      <c r="APK222" s="3"/>
      <c r="APL222" s="3"/>
      <c r="APM222" s="3"/>
      <c r="APN222" s="3"/>
      <c r="APO222" s="3"/>
      <c r="APP222" s="3"/>
      <c r="APQ222" s="3"/>
      <c r="APR222" s="3"/>
      <c r="APS222" s="3"/>
      <c r="APT222" s="3"/>
      <c r="APU222" s="3"/>
      <c r="APV222" s="3"/>
      <c r="APW222" s="3"/>
      <c r="APX222" s="3"/>
      <c r="APY222" s="3"/>
      <c r="APZ222" s="3"/>
      <c r="AQA222" s="3"/>
      <c r="AQB222" s="3"/>
      <c r="AQC222" s="3"/>
      <c r="AQD222" s="3"/>
      <c r="AQE222" s="3"/>
      <c r="AQF222" s="3"/>
      <c r="AQG222" s="3"/>
      <c r="AQH222" s="3"/>
      <c r="AQI222" s="3"/>
      <c r="AQJ222" s="3"/>
      <c r="AQK222" s="3"/>
      <c r="AQL222" s="3"/>
      <c r="AQM222" s="3"/>
      <c r="AQN222" s="3"/>
      <c r="AQO222" s="3"/>
      <c r="AQP222" s="3"/>
      <c r="AQQ222" s="3"/>
      <c r="AQR222" s="3"/>
      <c r="AQS222" s="3"/>
      <c r="AQT222" s="3"/>
      <c r="AQU222" s="3"/>
      <c r="AQV222" s="3"/>
      <c r="AQW222" s="3"/>
      <c r="AQX222" s="3"/>
      <c r="AQY222" s="3"/>
      <c r="AQZ222" s="3"/>
      <c r="ARA222" s="3"/>
      <c r="ARB222" s="3"/>
      <c r="ARC222" s="3"/>
      <c r="ARD222" s="3"/>
      <c r="ARE222" s="3"/>
      <c r="ARF222" s="3"/>
      <c r="ARG222" s="3"/>
      <c r="ARH222" s="3"/>
      <c r="ARI222" s="3"/>
      <c r="ARJ222" s="3"/>
      <c r="ARK222" s="3"/>
      <c r="ARL222" s="3"/>
      <c r="ARM222" s="3"/>
      <c r="ARN222" s="3"/>
      <c r="ARO222" s="3"/>
      <c r="ARP222" s="3"/>
      <c r="ARQ222" s="3"/>
      <c r="ARR222" s="3"/>
      <c r="ARS222" s="3"/>
      <c r="ART222" s="3"/>
      <c r="ARU222" s="3"/>
      <c r="ARV222" s="3"/>
      <c r="ARW222" s="3"/>
      <c r="ARX222" s="3"/>
      <c r="ARY222" s="3"/>
      <c r="ARZ222" s="3"/>
      <c r="ASA222" s="3"/>
      <c r="ASB222" s="3"/>
      <c r="ASC222" s="3"/>
      <c r="ASD222" s="3"/>
      <c r="ASE222" s="3"/>
      <c r="ASF222" s="3"/>
      <c r="ASG222" s="3"/>
      <c r="ASH222" s="3"/>
      <c r="ASI222" s="3"/>
      <c r="ASJ222" s="3"/>
      <c r="ASK222" s="3"/>
      <c r="ASL222" s="3"/>
      <c r="ASM222" s="3"/>
      <c r="ASN222" s="3"/>
      <c r="ASO222" s="3"/>
      <c r="ASP222" s="3"/>
      <c r="ASQ222" s="3"/>
      <c r="ASR222" s="3"/>
      <c r="ASS222" s="3"/>
      <c r="AST222" s="3"/>
      <c r="ASU222" s="3"/>
      <c r="ASV222" s="3"/>
      <c r="ASW222" s="3"/>
      <c r="ASX222" s="3"/>
      <c r="ASY222" s="3"/>
      <c r="ASZ222" s="3"/>
      <c r="ATA222" s="3"/>
      <c r="ATB222" s="3"/>
      <c r="ATC222" s="3"/>
      <c r="ATD222" s="3"/>
      <c r="ATE222" s="3"/>
      <c r="ATF222" s="3"/>
      <c r="ATG222" s="3"/>
      <c r="ATH222" s="3"/>
      <c r="ATI222" s="3"/>
      <c r="ATJ222" s="3"/>
      <c r="ATK222" s="3"/>
      <c r="ATL222" s="3"/>
      <c r="ATM222" s="3"/>
      <c r="ATN222" s="3"/>
      <c r="ATO222" s="3"/>
      <c r="ATP222" s="3"/>
      <c r="ATQ222" s="3"/>
      <c r="ATR222" s="3"/>
      <c r="ATS222" s="3"/>
      <c r="ATT222" s="3"/>
      <c r="ATU222" s="3"/>
      <c r="ATV222" s="3"/>
      <c r="ATW222" s="3"/>
      <c r="ATX222" s="3"/>
      <c r="ATY222" s="3"/>
      <c r="ATZ222" s="3"/>
      <c r="AUA222" s="3"/>
      <c r="AUB222" s="3"/>
      <c r="AUC222" s="3"/>
      <c r="AUD222" s="3"/>
      <c r="AUE222" s="3"/>
      <c r="AUF222" s="3"/>
      <c r="AUG222" s="3"/>
      <c r="AUH222" s="3"/>
      <c r="AUI222" s="3"/>
      <c r="AUJ222" s="3"/>
      <c r="AUK222" s="3"/>
      <c r="AUL222" s="3"/>
      <c r="AUM222" s="3"/>
      <c r="AUN222" s="3"/>
      <c r="AUO222" s="3"/>
      <c r="AUP222" s="3"/>
      <c r="AUQ222" s="3"/>
      <c r="AUR222" s="3"/>
      <c r="AUS222" s="3"/>
      <c r="AUT222" s="3"/>
      <c r="AUU222" s="3"/>
      <c r="AUV222" s="3"/>
      <c r="AUW222" s="3"/>
      <c r="AUX222" s="3"/>
      <c r="AUY222" s="3"/>
      <c r="AUZ222" s="3"/>
      <c r="AVA222" s="3"/>
      <c r="AVB222" s="3"/>
      <c r="AVC222" s="3"/>
      <c r="AVD222" s="3"/>
      <c r="AVE222" s="3"/>
      <c r="AVF222" s="3"/>
      <c r="AVG222" s="3"/>
      <c r="AVH222" s="3"/>
      <c r="AVI222" s="3"/>
      <c r="AVJ222" s="3"/>
      <c r="AVK222" s="3"/>
      <c r="AVL222" s="3"/>
      <c r="AVM222" s="3"/>
      <c r="AVN222" s="3"/>
      <c r="AVO222" s="3"/>
      <c r="AVP222" s="3"/>
      <c r="AVQ222" s="3"/>
      <c r="AVR222" s="3"/>
      <c r="AVS222" s="3"/>
      <c r="AVT222" s="3"/>
      <c r="AVU222" s="3"/>
      <c r="AVV222" s="3"/>
      <c r="AVW222" s="3"/>
      <c r="AVX222" s="3"/>
      <c r="AVY222" s="3"/>
      <c r="AVZ222" s="3"/>
      <c r="AWA222" s="3"/>
      <c r="AWB222" s="3"/>
      <c r="AWC222" s="3"/>
      <c r="AWD222" s="3"/>
      <c r="AWE222" s="3"/>
      <c r="AWF222" s="3"/>
      <c r="AWG222" s="3"/>
      <c r="AWH222" s="3"/>
      <c r="AWI222" s="3"/>
      <c r="AWJ222" s="3"/>
      <c r="AWK222" s="3"/>
      <c r="AWL222" s="3"/>
      <c r="AWM222" s="3"/>
      <c r="AWN222" s="3"/>
      <c r="AWO222" s="3"/>
      <c r="AWP222" s="3"/>
      <c r="AWQ222" s="3"/>
      <c r="AWR222" s="3"/>
      <c r="AWS222" s="3"/>
      <c r="AWT222" s="3"/>
      <c r="AWU222" s="3"/>
      <c r="AWV222" s="3"/>
      <c r="AWW222" s="3"/>
      <c r="AWX222" s="3"/>
      <c r="AWY222" s="3"/>
      <c r="AWZ222" s="3"/>
      <c r="AXA222" s="3"/>
      <c r="AXB222" s="3"/>
      <c r="AXC222" s="3"/>
      <c r="AXD222" s="3"/>
      <c r="AXE222" s="3"/>
      <c r="AXF222" s="3"/>
      <c r="AXG222" s="3"/>
      <c r="AXH222" s="3"/>
      <c r="AXI222" s="3"/>
      <c r="AXJ222" s="3"/>
      <c r="AXK222" s="3"/>
      <c r="AXL222" s="3"/>
      <c r="AXM222" s="3"/>
      <c r="AXN222" s="3"/>
      <c r="AXO222" s="3"/>
      <c r="AXP222" s="3"/>
      <c r="AXQ222" s="3"/>
      <c r="AXR222" s="3"/>
      <c r="AXS222" s="3"/>
      <c r="AXT222" s="3"/>
      <c r="AXU222" s="3"/>
      <c r="AXV222" s="3"/>
      <c r="AXW222" s="3"/>
      <c r="AXX222" s="3"/>
      <c r="AXY222" s="3"/>
      <c r="AXZ222" s="3"/>
      <c r="AYA222" s="3"/>
      <c r="AYB222" s="3"/>
      <c r="AYC222" s="3"/>
      <c r="AYD222" s="3"/>
      <c r="AYE222" s="3"/>
      <c r="AYF222" s="3"/>
      <c r="AYG222" s="3"/>
      <c r="AYH222" s="3"/>
      <c r="AYI222" s="3"/>
      <c r="AYJ222" s="3"/>
      <c r="AYK222" s="3"/>
      <c r="AYL222" s="3"/>
      <c r="AYM222" s="3"/>
      <c r="AYN222" s="3"/>
      <c r="AYO222" s="3"/>
      <c r="AYP222" s="3"/>
      <c r="AYQ222" s="3"/>
      <c r="AYR222" s="3"/>
      <c r="AYS222" s="3"/>
      <c r="AYT222" s="3"/>
      <c r="AYU222" s="3"/>
      <c r="AYV222" s="3"/>
      <c r="AYW222" s="3"/>
      <c r="AYX222" s="3"/>
      <c r="AYY222" s="3"/>
      <c r="AYZ222" s="3"/>
      <c r="AZA222" s="3"/>
      <c r="AZB222" s="3"/>
      <c r="AZC222" s="3"/>
      <c r="AZD222" s="3"/>
      <c r="AZE222" s="3"/>
      <c r="AZF222" s="3"/>
      <c r="AZG222" s="3"/>
      <c r="AZH222" s="3"/>
      <c r="AZI222" s="3"/>
      <c r="AZJ222" s="3"/>
      <c r="AZK222" s="3"/>
      <c r="AZL222" s="3"/>
      <c r="AZM222" s="3"/>
      <c r="AZN222" s="3"/>
      <c r="AZO222" s="3"/>
      <c r="AZP222" s="3"/>
      <c r="AZQ222" s="3"/>
      <c r="AZR222" s="3"/>
      <c r="AZS222" s="3"/>
      <c r="AZT222" s="3"/>
      <c r="AZU222" s="3"/>
      <c r="AZV222" s="3"/>
      <c r="AZW222" s="3"/>
      <c r="AZX222" s="3"/>
      <c r="AZY222" s="3"/>
      <c r="AZZ222" s="3"/>
      <c r="BAA222" s="3"/>
      <c r="BAB222" s="3"/>
      <c r="BAC222" s="3"/>
      <c r="BAD222" s="3"/>
      <c r="BAE222" s="3"/>
      <c r="BAF222" s="3"/>
      <c r="BAG222" s="3"/>
      <c r="BAH222" s="3"/>
      <c r="BAI222" s="3"/>
      <c r="BAJ222" s="3"/>
      <c r="BAK222" s="3"/>
      <c r="BAL222" s="3"/>
      <c r="BAM222" s="3"/>
      <c r="BAN222" s="3"/>
      <c r="BAO222" s="3"/>
      <c r="BAP222" s="3"/>
      <c r="BAQ222" s="3"/>
      <c r="BAR222" s="3"/>
      <c r="BAS222" s="3"/>
      <c r="BAT222" s="3"/>
      <c r="BAU222" s="3"/>
      <c r="BAV222" s="3"/>
      <c r="BAW222" s="3"/>
      <c r="BAX222" s="3"/>
      <c r="BAY222" s="3"/>
      <c r="BAZ222" s="3"/>
      <c r="BBA222" s="3"/>
      <c r="BBB222" s="3"/>
      <c r="BBC222" s="3"/>
      <c r="BBD222" s="3"/>
      <c r="BBE222" s="3"/>
      <c r="BBF222" s="3"/>
      <c r="BBG222" s="3"/>
      <c r="BBH222" s="3"/>
      <c r="BBI222" s="3"/>
      <c r="BBJ222" s="3"/>
      <c r="BBK222" s="3"/>
      <c r="BBL222" s="3"/>
      <c r="BBM222" s="3"/>
      <c r="BBN222" s="3"/>
      <c r="BBO222" s="3"/>
      <c r="BBP222" s="3"/>
      <c r="BBQ222" s="3"/>
      <c r="BBR222" s="3"/>
      <c r="BBS222" s="3"/>
      <c r="BBT222" s="3"/>
      <c r="BBU222" s="3"/>
      <c r="BBV222" s="3"/>
      <c r="BBW222" s="3"/>
      <c r="BBX222" s="3"/>
      <c r="BBY222" s="3"/>
      <c r="BBZ222" s="3"/>
      <c r="BCA222" s="3"/>
      <c r="BCB222" s="3"/>
      <c r="BCC222" s="3"/>
      <c r="BCD222" s="3"/>
      <c r="BCE222" s="3"/>
      <c r="BCF222" s="3"/>
      <c r="BCG222" s="3"/>
      <c r="BCH222" s="3"/>
      <c r="BCI222" s="3"/>
      <c r="BCJ222" s="3"/>
      <c r="BCK222" s="3"/>
      <c r="BCL222" s="3"/>
      <c r="BCM222" s="3"/>
      <c r="BCN222" s="3"/>
      <c r="BCO222" s="3"/>
      <c r="BCP222" s="3"/>
      <c r="BCQ222" s="3"/>
      <c r="BCR222" s="3"/>
      <c r="BCS222" s="3"/>
      <c r="BCT222" s="3"/>
      <c r="BCU222" s="3"/>
      <c r="BCV222" s="3"/>
      <c r="BCW222" s="3"/>
      <c r="BCX222" s="3"/>
      <c r="BCY222" s="3"/>
      <c r="BCZ222" s="3"/>
      <c r="BDA222" s="3"/>
      <c r="BDB222" s="3"/>
      <c r="BDC222" s="3"/>
      <c r="BDD222" s="3"/>
      <c r="BDE222" s="3"/>
      <c r="BDF222" s="3"/>
      <c r="BDG222" s="3"/>
      <c r="BDH222" s="3"/>
      <c r="BDI222" s="3"/>
      <c r="BDJ222" s="3"/>
      <c r="BDK222" s="3"/>
      <c r="BDL222" s="3"/>
      <c r="BDM222" s="3"/>
      <c r="BDN222" s="3"/>
      <c r="BDO222" s="3"/>
      <c r="BDP222" s="3"/>
      <c r="BDQ222" s="3"/>
      <c r="BDR222" s="3"/>
      <c r="BDS222" s="3"/>
      <c r="BDT222" s="3"/>
      <c r="BDU222" s="3"/>
      <c r="BDV222" s="3"/>
      <c r="BDW222" s="3"/>
      <c r="BDX222" s="3"/>
      <c r="BDY222" s="3"/>
      <c r="BDZ222" s="3"/>
      <c r="BEA222" s="3"/>
      <c r="BEB222" s="3"/>
      <c r="BEC222" s="3"/>
      <c r="BED222" s="3"/>
      <c r="BEE222" s="3"/>
      <c r="BEF222" s="3"/>
      <c r="BEG222" s="3"/>
      <c r="BEH222" s="3"/>
      <c r="BEI222" s="3"/>
      <c r="BEJ222" s="3"/>
      <c r="BEK222" s="3"/>
      <c r="BEL222" s="3"/>
      <c r="BEM222" s="3"/>
      <c r="BEN222" s="3"/>
      <c r="BEO222" s="3"/>
      <c r="BEP222" s="3"/>
      <c r="BEQ222" s="3"/>
      <c r="BER222" s="3"/>
      <c r="BES222" s="3"/>
      <c r="BET222" s="3"/>
      <c r="BEU222" s="3"/>
      <c r="BEV222" s="3"/>
      <c r="BEW222" s="3"/>
      <c r="BEX222" s="3"/>
      <c r="BEY222" s="3"/>
      <c r="BEZ222" s="3"/>
      <c r="BFA222" s="3"/>
      <c r="BFB222" s="3"/>
      <c r="BFC222" s="3"/>
      <c r="BFD222" s="3"/>
      <c r="BFE222" s="3"/>
      <c r="BFF222" s="3"/>
      <c r="BFG222" s="3"/>
      <c r="BFH222" s="3"/>
      <c r="BFI222" s="3"/>
      <c r="BFJ222" s="3"/>
      <c r="BFK222" s="3"/>
      <c r="BFL222" s="3"/>
      <c r="BFM222" s="3"/>
      <c r="BFN222" s="3"/>
      <c r="BFO222" s="3"/>
      <c r="BFP222" s="3"/>
      <c r="BFQ222" s="3"/>
      <c r="BFR222" s="3"/>
      <c r="BFS222" s="3"/>
      <c r="BFT222" s="3"/>
      <c r="BFU222" s="3"/>
      <c r="BFV222" s="3"/>
      <c r="BFW222" s="3"/>
      <c r="BFX222" s="3"/>
      <c r="BFY222" s="3"/>
      <c r="BFZ222" s="3"/>
      <c r="BGA222" s="3"/>
      <c r="BGB222" s="3"/>
      <c r="BGC222" s="3"/>
      <c r="BGD222" s="3"/>
      <c r="BGE222" s="3"/>
      <c r="BGF222" s="3"/>
      <c r="BGG222" s="3"/>
      <c r="BGH222" s="3"/>
      <c r="BGI222" s="3"/>
      <c r="BGJ222" s="3"/>
      <c r="BGK222" s="3"/>
      <c r="BGL222" s="3"/>
      <c r="BGM222" s="3"/>
      <c r="BGN222" s="3"/>
      <c r="BGO222" s="3"/>
      <c r="BGP222" s="3"/>
      <c r="BGQ222" s="3"/>
      <c r="BGR222" s="3"/>
      <c r="BGS222" s="3"/>
      <c r="BGT222" s="3"/>
      <c r="BGU222" s="3"/>
      <c r="BGV222" s="3"/>
      <c r="BGW222" s="3"/>
      <c r="BGX222" s="3"/>
      <c r="BGY222" s="3"/>
      <c r="BGZ222" s="3"/>
      <c r="BHA222" s="3"/>
      <c r="BHB222" s="3"/>
      <c r="BHC222" s="3"/>
      <c r="BHD222" s="3"/>
      <c r="BHE222" s="3"/>
      <c r="BHF222" s="3"/>
      <c r="BHG222" s="3"/>
      <c r="BHH222" s="3"/>
      <c r="BHI222" s="3"/>
      <c r="BHJ222" s="3"/>
      <c r="BHK222" s="3"/>
      <c r="BHL222" s="3"/>
      <c r="BHM222" s="3"/>
      <c r="BHN222" s="3"/>
      <c r="BHO222" s="3"/>
      <c r="BHP222" s="3"/>
      <c r="BHQ222" s="3"/>
      <c r="BHR222" s="3"/>
      <c r="BHS222" s="3"/>
      <c r="BHT222" s="3"/>
      <c r="BHU222" s="3"/>
      <c r="BHV222" s="3"/>
      <c r="BHW222" s="3"/>
      <c r="BHX222" s="3"/>
      <c r="BHY222" s="3"/>
      <c r="BHZ222" s="3"/>
      <c r="BIA222" s="3"/>
      <c r="BIB222" s="3"/>
      <c r="BIC222" s="3"/>
      <c r="BID222" s="3"/>
      <c r="BIE222" s="3"/>
      <c r="BIF222" s="3"/>
      <c r="BIG222" s="3"/>
      <c r="BIH222" s="3"/>
      <c r="BII222" s="3"/>
      <c r="BIJ222" s="3"/>
      <c r="BIK222" s="3"/>
      <c r="BIL222" s="3"/>
      <c r="BIM222" s="3"/>
      <c r="BIN222" s="3"/>
      <c r="BIO222" s="3"/>
      <c r="BIP222" s="3"/>
      <c r="BIQ222" s="3"/>
      <c r="BIR222" s="3"/>
      <c r="BIS222" s="3"/>
      <c r="BIT222" s="3"/>
      <c r="BIU222" s="3"/>
      <c r="BIV222" s="3"/>
      <c r="BIW222" s="3"/>
      <c r="BIX222" s="3"/>
      <c r="BIY222" s="3"/>
      <c r="BIZ222" s="3"/>
      <c r="BJA222" s="3"/>
      <c r="BJB222" s="3"/>
      <c r="BJC222" s="3"/>
      <c r="BJD222" s="3"/>
      <c r="BJE222" s="3"/>
      <c r="BJF222" s="3"/>
      <c r="BJG222" s="3"/>
      <c r="BJH222" s="3"/>
      <c r="BJI222" s="3"/>
      <c r="BJJ222" s="3"/>
      <c r="BJK222" s="3"/>
      <c r="BJL222" s="3"/>
      <c r="BJM222" s="3"/>
      <c r="BJN222" s="3"/>
      <c r="BJO222" s="3"/>
      <c r="BJP222" s="3"/>
      <c r="BJQ222" s="3"/>
      <c r="BJR222" s="3"/>
      <c r="BJS222" s="3"/>
      <c r="BJT222" s="3"/>
      <c r="BJU222" s="3"/>
      <c r="BJV222" s="3"/>
      <c r="BJW222" s="3"/>
      <c r="BJX222" s="3"/>
      <c r="BJY222" s="3"/>
      <c r="BJZ222" s="3"/>
      <c r="BKA222" s="3"/>
      <c r="BKB222" s="3"/>
      <c r="BKC222" s="3"/>
      <c r="BKD222" s="3"/>
      <c r="BKE222" s="3"/>
      <c r="BKF222" s="3"/>
      <c r="BKG222" s="3"/>
      <c r="BKH222" s="3"/>
      <c r="BKI222" s="3"/>
      <c r="BKJ222" s="3"/>
      <c r="BKK222" s="3"/>
      <c r="BKL222" s="3"/>
      <c r="BKM222" s="3"/>
      <c r="BKN222" s="3"/>
      <c r="BKO222" s="3"/>
      <c r="BKP222" s="3"/>
      <c r="BKQ222" s="3"/>
      <c r="BKR222" s="3"/>
      <c r="BKS222" s="3"/>
      <c r="BKT222" s="3"/>
      <c r="BKU222" s="3"/>
      <c r="BKV222" s="3"/>
      <c r="BKW222" s="3"/>
      <c r="BKX222" s="3"/>
      <c r="BKY222" s="3"/>
      <c r="BKZ222" s="3"/>
      <c r="BLA222" s="3"/>
      <c r="BLB222" s="3"/>
      <c r="BLC222" s="3"/>
      <c r="BLD222" s="3"/>
      <c r="BLE222" s="3"/>
      <c r="BLF222" s="3"/>
      <c r="BLG222" s="3"/>
      <c r="BLH222" s="3"/>
      <c r="BLI222" s="3"/>
      <c r="BLJ222" s="3"/>
      <c r="BLK222" s="3"/>
      <c r="BLL222" s="3"/>
      <c r="BLM222" s="3"/>
      <c r="BLN222" s="3"/>
      <c r="BLO222" s="3"/>
      <c r="BLP222" s="3"/>
      <c r="BLQ222" s="3"/>
      <c r="BLR222" s="3"/>
      <c r="BLS222" s="3"/>
      <c r="BLT222" s="3"/>
      <c r="BLU222" s="3"/>
      <c r="BLV222" s="3"/>
      <c r="BLW222" s="3"/>
      <c r="BLX222" s="3"/>
      <c r="BLY222" s="3"/>
      <c r="BLZ222" s="3"/>
      <c r="BMA222" s="3"/>
      <c r="BMB222" s="3"/>
      <c r="BMC222" s="3"/>
      <c r="BMD222" s="3"/>
      <c r="BME222" s="3"/>
      <c r="BMF222" s="3"/>
      <c r="BMG222" s="3"/>
      <c r="BMH222" s="3"/>
      <c r="BMI222" s="3"/>
      <c r="BMJ222" s="3"/>
      <c r="BMK222" s="3"/>
      <c r="BML222" s="3"/>
      <c r="BMM222" s="3"/>
      <c r="BMN222" s="3"/>
      <c r="BMO222" s="3"/>
      <c r="BMP222" s="3"/>
      <c r="BMQ222" s="3"/>
      <c r="BMR222" s="3"/>
      <c r="BMS222" s="3"/>
      <c r="BMT222" s="3"/>
      <c r="BMU222" s="3"/>
      <c r="BMV222" s="3"/>
      <c r="BMW222" s="3"/>
      <c r="BMX222" s="3"/>
      <c r="BMY222" s="3"/>
      <c r="BMZ222" s="3"/>
      <c r="BNA222" s="3"/>
      <c r="BNB222" s="3"/>
      <c r="BNC222" s="3"/>
      <c r="BND222" s="3"/>
      <c r="BNE222" s="3"/>
      <c r="BNF222" s="3"/>
      <c r="BNG222" s="3"/>
      <c r="BNH222" s="3"/>
      <c r="BNI222" s="3"/>
      <c r="BNJ222" s="3"/>
      <c r="BNK222" s="3"/>
      <c r="BNL222" s="3"/>
      <c r="BNM222" s="3"/>
      <c r="BNN222" s="3"/>
      <c r="BNO222" s="3"/>
      <c r="BNP222" s="3"/>
      <c r="BNQ222" s="3"/>
      <c r="BNR222" s="3"/>
      <c r="BNS222" s="3"/>
      <c r="BNT222" s="3"/>
      <c r="BNU222" s="3"/>
      <c r="BNV222" s="3"/>
      <c r="BNW222" s="3"/>
      <c r="BNX222" s="3"/>
      <c r="BNY222" s="3"/>
      <c r="BNZ222" s="3"/>
      <c r="BOA222" s="3"/>
      <c r="BOB222" s="3"/>
      <c r="BOC222" s="3"/>
      <c r="BOD222" s="3"/>
      <c r="BOE222" s="3"/>
      <c r="BOF222" s="3"/>
      <c r="BOG222" s="3"/>
      <c r="BOH222" s="3"/>
      <c r="BOI222" s="3"/>
      <c r="BOJ222" s="3"/>
      <c r="BOK222" s="3"/>
      <c r="BOL222" s="3"/>
      <c r="BOM222" s="3"/>
      <c r="BON222" s="3"/>
      <c r="BOO222" s="3"/>
      <c r="BOP222" s="3"/>
      <c r="BOQ222" s="3"/>
      <c r="BOR222" s="3"/>
      <c r="BOS222" s="3"/>
      <c r="BOT222" s="3"/>
      <c r="BOU222" s="3"/>
      <c r="BOV222" s="3"/>
      <c r="BOW222" s="3"/>
      <c r="BOX222" s="3"/>
      <c r="BOY222" s="3"/>
      <c r="BOZ222" s="3"/>
      <c r="BPA222" s="3"/>
      <c r="BPB222" s="3"/>
      <c r="BPC222" s="3"/>
      <c r="BPD222" s="3"/>
      <c r="BPE222" s="3"/>
      <c r="BPF222" s="3"/>
      <c r="BPG222" s="3"/>
      <c r="BPH222" s="3"/>
      <c r="BPI222" s="3"/>
      <c r="BPJ222" s="3"/>
      <c r="BPK222" s="3"/>
      <c r="BPL222" s="3"/>
      <c r="BPM222" s="3"/>
      <c r="BPN222" s="3"/>
      <c r="BPO222" s="3"/>
      <c r="BPP222" s="3"/>
      <c r="BPQ222" s="3"/>
      <c r="BPR222" s="3"/>
      <c r="BPS222" s="3"/>
      <c r="BPT222" s="3"/>
      <c r="BPU222" s="3"/>
      <c r="BPV222" s="3"/>
      <c r="BPW222" s="3"/>
      <c r="BPX222" s="3"/>
      <c r="BPY222" s="3"/>
      <c r="BPZ222" s="3"/>
      <c r="BQA222" s="3"/>
      <c r="BQB222" s="3"/>
      <c r="BQC222" s="3"/>
      <c r="BQD222" s="3"/>
      <c r="BQE222" s="3"/>
      <c r="BQF222" s="3"/>
      <c r="BQG222" s="3"/>
      <c r="BQH222" s="3"/>
      <c r="BQI222" s="3"/>
      <c r="BQJ222" s="3"/>
      <c r="BQK222" s="3"/>
      <c r="BQL222" s="3"/>
      <c r="BQM222" s="3"/>
      <c r="BQN222" s="3"/>
      <c r="BQO222" s="3"/>
      <c r="BQP222" s="3"/>
      <c r="BQQ222" s="3"/>
      <c r="BQR222" s="3"/>
      <c r="BQS222" s="3"/>
      <c r="BQT222" s="3"/>
      <c r="BQU222" s="3"/>
      <c r="BQV222" s="3"/>
      <c r="BQW222" s="3"/>
      <c r="BQX222" s="3"/>
      <c r="BQY222" s="3"/>
      <c r="BQZ222" s="3"/>
      <c r="BRA222" s="3"/>
      <c r="BRB222" s="3"/>
      <c r="BRC222" s="3"/>
      <c r="BRD222" s="3"/>
      <c r="BRE222" s="3"/>
      <c r="BRF222" s="3"/>
      <c r="BRG222" s="3"/>
      <c r="BRH222" s="3"/>
      <c r="BRI222" s="3"/>
      <c r="BRJ222" s="3"/>
      <c r="BRK222" s="3"/>
      <c r="BRL222" s="3"/>
      <c r="BRM222" s="3"/>
      <c r="BRN222" s="3"/>
      <c r="BRO222" s="3"/>
      <c r="BRP222" s="3"/>
      <c r="BRQ222" s="3"/>
      <c r="BRR222" s="3"/>
      <c r="BRS222" s="3"/>
      <c r="BRT222" s="3"/>
      <c r="BRU222" s="3"/>
      <c r="BRV222" s="3"/>
      <c r="BRW222" s="3"/>
      <c r="BRX222" s="3"/>
      <c r="BRY222" s="3"/>
      <c r="BRZ222" s="3"/>
      <c r="BSA222" s="3"/>
      <c r="BSB222" s="3"/>
      <c r="BSC222" s="3"/>
      <c r="BSD222" s="3"/>
      <c r="BSE222" s="3"/>
      <c r="BSF222" s="3"/>
      <c r="BSG222" s="3"/>
      <c r="BSH222" s="3"/>
      <c r="BSI222" s="3"/>
      <c r="BSJ222" s="3"/>
      <c r="BSK222" s="3"/>
      <c r="BSL222" s="3"/>
      <c r="BSM222" s="3"/>
      <c r="BSN222" s="3"/>
      <c r="BSO222" s="3"/>
      <c r="BSP222" s="3"/>
      <c r="BSQ222" s="3"/>
      <c r="BSR222" s="3"/>
      <c r="BSS222" s="3"/>
      <c r="BST222" s="3"/>
      <c r="BSU222" s="3"/>
      <c r="BSV222" s="3"/>
      <c r="BSW222" s="3"/>
      <c r="BSX222" s="3"/>
      <c r="BSY222" s="3"/>
      <c r="BSZ222" s="3"/>
      <c r="BTA222" s="3"/>
      <c r="BTB222" s="3"/>
      <c r="BTC222" s="3"/>
      <c r="BTD222" s="3"/>
      <c r="BTE222" s="3"/>
      <c r="BTF222" s="3"/>
      <c r="BTG222" s="3"/>
      <c r="BTH222" s="3"/>
      <c r="BTI222" s="3"/>
      <c r="BTJ222" s="3"/>
      <c r="BTK222" s="3"/>
      <c r="BTL222" s="3"/>
      <c r="BTM222" s="3"/>
      <c r="BTN222" s="3"/>
      <c r="BTO222" s="3"/>
      <c r="BTP222" s="3"/>
      <c r="BTQ222" s="3"/>
      <c r="BTR222" s="3"/>
      <c r="BTS222" s="3"/>
      <c r="BTT222" s="3"/>
      <c r="BTU222" s="3"/>
      <c r="BTV222" s="3"/>
      <c r="BTW222" s="3"/>
      <c r="BTX222" s="3"/>
      <c r="BTY222" s="3"/>
      <c r="BTZ222" s="3"/>
      <c r="BUA222" s="3"/>
      <c r="BUB222" s="3"/>
      <c r="BUC222" s="3"/>
      <c r="BUD222" s="3"/>
      <c r="BUE222" s="3"/>
      <c r="BUF222" s="3"/>
      <c r="BUG222" s="3"/>
      <c r="BUH222" s="3"/>
      <c r="BUI222" s="3"/>
      <c r="BUJ222" s="3"/>
      <c r="BUK222" s="3"/>
      <c r="BUL222" s="3"/>
      <c r="BUM222" s="3"/>
      <c r="BUN222" s="3"/>
      <c r="BUO222" s="3"/>
      <c r="BUP222" s="3"/>
      <c r="BUQ222" s="3"/>
      <c r="BUR222" s="3"/>
      <c r="BUS222" s="3"/>
      <c r="BUT222" s="3"/>
      <c r="BUU222" s="3"/>
      <c r="BUV222" s="3"/>
      <c r="BUW222" s="3"/>
      <c r="BUX222" s="3"/>
      <c r="BUY222" s="3"/>
      <c r="BUZ222" s="3"/>
      <c r="BVA222" s="3"/>
      <c r="BVB222" s="3"/>
      <c r="BVC222" s="3"/>
      <c r="BVD222" s="3"/>
      <c r="BVE222" s="3"/>
      <c r="BVF222" s="3"/>
      <c r="BVG222" s="3"/>
      <c r="BVH222" s="3"/>
      <c r="BVI222" s="3"/>
      <c r="BVJ222" s="3"/>
      <c r="BVK222" s="3"/>
      <c r="BVL222" s="3"/>
      <c r="BVM222" s="3"/>
      <c r="BVN222" s="3"/>
      <c r="BVO222" s="3"/>
      <c r="BVP222" s="3"/>
      <c r="BVQ222" s="3"/>
      <c r="BVR222" s="3"/>
      <c r="BVS222" s="3"/>
      <c r="BVT222" s="3"/>
      <c r="BVU222" s="3"/>
      <c r="BVV222" s="3"/>
      <c r="BVW222" s="3"/>
      <c r="BVX222" s="3"/>
      <c r="BVY222" s="3"/>
      <c r="BVZ222" s="3"/>
      <c r="BWA222" s="3"/>
      <c r="BWB222" s="3"/>
      <c r="BWC222" s="3"/>
      <c r="BWD222" s="3"/>
      <c r="BWE222" s="3"/>
      <c r="BWF222" s="3"/>
      <c r="BWG222" s="3"/>
      <c r="BWH222" s="3"/>
      <c r="BWI222" s="3"/>
      <c r="BWJ222" s="3"/>
      <c r="BWK222" s="3"/>
      <c r="BWL222" s="3"/>
      <c r="BWM222" s="3"/>
      <c r="BWN222" s="3"/>
      <c r="BWO222" s="3"/>
      <c r="BWP222" s="3"/>
      <c r="BWQ222" s="3"/>
      <c r="BWR222" s="3"/>
      <c r="BWS222" s="3"/>
      <c r="BWT222" s="3"/>
      <c r="BWU222" s="3"/>
      <c r="BWV222" s="3"/>
      <c r="BWW222" s="3"/>
      <c r="BWX222" s="3"/>
      <c r="BWY222" s="3"/>
      <c r="BWZ222" s="3"/>
      <c r="BXA222" s="3"/>
      <c r="BXB222" s="3"/>
      <c r="BXC222" s="3"/>
      <c r="BXD222" s="3"/>
      <c r="BXE222" s="3"/>
      <c r="BXF222" s="3"/>
      <c r="BXG222" s="3"/>
      <c r="BXH222" s="3"/>
      <c r="BXI222" s="3"/>
      <c r="BXJ222" s="3"/>
      <c r="BXK222" s="3"/>
      <c r="BXL222" s="3"/>
      <c r="BXM222" s="3"/>
      <c r="BXN222" s="3"/>
      <c r="BXO222" s="3"/>
      <c r="BXP222" s="3"/>
      <c r="BXQ222" s="3"/>
      <c r="BXR222" s="3"/>
      <c r="BXS222" s="3"/>
      <c r="BXT222" s="3"/>
      <c r="BXU222" s="3"/>
      <c r="BXV222" s="3"/>
      <c r="BXW222" s="3"/>
      <c r="BXX222" s="3"/>
      <c r="BXY222" s="3"/>
      <c r="BXZ222" s="3"/>
      <c r="BYA222" s="3"/>
      <c r="BYB222" s="3"/>
      <c r="BYC222" s="3"/>
      <c r="BYD222" s="3"/>
      <c r="BYE222" s="3"/>
      <c r="BYF222" s="3"/>
      <c r="BYG222" s="3"/>
      <c r="BYH222" s="3"/>
      <c r="BYI222" s="3"/>
      <c r="BYJ222" s="3"/>
      <c r="BYK222" s="3"/>
      <c r="BYL222" s="3"/>
      <c r="BYM222" s="3"/>
      <c r="BYN222" s="3"/>
      <c r="BYO222" s="3"/>
      <c r="BYP222" s="3"/>
      <c r="BYQ222" s="3"/>
      <c r="BYR222" s="3"/>
      <c r="BYS222" s="3"/>
      <c r="BYT222" s="3"/>
      <c r="BYU222" s="3"/>
      <c r="BYV222" s="3"/>
      <c r="BYW222" s="3"/>
      <c r="BYX222" s="3"/>
      <c r="BYY222" s="3"/>
      <c r="BYZ222" s="3"/>
      <c r="BZA222" s="3"/>
      <c r="BZB222" s="3"/>
      <c r="BZC222" s="3"/>
      <c r="BZD222" s="3"/>
      <c r="BZE222" s="3"/>
      <c r="BZF222" s="3"/>
      <c r="BZG222" s="3"/>
      <c r="BZH222" s="3"/>
      <c r="BZI222" s="3"/>
      <c r="BZJ222" s="3"/>
      <c r="BZK222" s="3"/>
      <c r="BZL222" s="3"/>
      <c r="BZM222" s="3"/>
      <c r="BZN222" s="3"/>
      <c r="BZO222" s="3"/>
      <c r="BZP222" s="3"/>
      <c r="BZQ222" s="3"/>
      <c r="BZR222" s="3"/>
      <c r="BZS222" s="3"/>
      <c r="BZT222" s="3"/>
      <c r="BZU222" s="3"/>
      <c r="BZV222" s="3"/>
      <c r="BZW222" s="3"/>
      <c r="BZX222" s="3"/>
      <c r="BZY222" s="3"/>
      <c r="BZZ222" s="3"/>
      <c r="CAA222" s="3"/>
      <c r="CAB222" s="3"/>
      <c r="CAC222" s="3"/>
      <c r="CAD222" s="3"/>
      <c r="CAE222" s="3"/>
      <c r="CAF222" s="3"/>
      <c r="CAG222" s="3"/>
      <c r="CAH222" s="3"/>
      <c r="CAI222" s="3"/>
      <c r="CAJ222" s="3"/>
      <c r="CAK222" s="3"/>
      <c r="CAL222" s="3"/>
      <c r="CAM222" s="3"/>
      <c r="CAN222" s="3"/>
      <c r="CAO222" s="3"/>
      <c r="CAP222" s="3"/>
      <c r="CAQ222" s="3"/>
      <c r="CAR222" s="3"/>
      <c r="CAS222" s="3"/>
      <c r="CAT222" s="3"/>
    </row>
    <row r="223" spans="1:2074" s="100" customFormat="1" x14ac:dyDescent="0.3">
      <c r="A223" s="1"/>
      <c r="B223" s="2"/>
      <c r="C223" s="3"/>
      <c r="D223" s="3"/>
      <c r="E223" s="3"/>
      <c r="F223" s="3"/>
      <c r="G223" s="11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  <c r="IR223" s="3"/>
      <c r="IS223" s="3"/>
      <c r="IT223" s="3"/>
      <c r="IU223" s="3"/>
      <c r="IV223" s="3"/>
      <c r="IW223" s="3"/>
      <c r="IX223" s="3"/>
      <c r="IY223" s="3"/>
      <c r="IZ223" s="3"/>
      <c r="JA223" s="3"/>
      <c r="JB223" s="3"/>
      <c r="JC223" s="3"/>
      <c r="JD223" s="3"/>
      <c r="JE223" s="3"/>
      <c r="JF223" s="3"/>
      <c r="JG223" s="3"/>
      <c r="JH223" s="3"/>
      <c r="JI223" s="3"/>
      <c r="JJ223" s="3"/>
      <c r="JK223" s="3"/>
      <c r="JL223" s="3"/>
      <c r="JM223" s="3"/>
      <c r="JN223" s="3"/>
      <c r="JO223" s="3"/>
      <c r="JP223" s="3"/>
      <c r="JQ223" s="3"/>
      <c r="JR223" s="3"/>
      <c r="JS223" s="3"/>
      <c r="JT223" s="3"/>
      <c r="JU223" s="3"/>
      <c r="JV223" s="3"/>
      <c r="JW223" s="3"/>
      <c r="JX223" s="3"/>
      <c r="JY223" s="3"/>
      <c r="JZ223" s="3"/>
      <c r="KA223" s="3"/>
      <c r="KB223" s="3"/>
      <c r="KC223" s="3"/>
      <c r="KD223" s="3"/>
      <c r="KE223" s="3"/>
      <c r="KF223" s="3"/>
      <c r="KG223" s="3"/>
      <c r="KH223" s="3"/>
      <c r="KI223" s="3"/>
      <c r="KJ223" s="3"/>
      <c r="KK223" s="3"/>
      <c r="KL223" s="3"/>
      <c r="KM223" s="3"/>
      <c r="KN223" s="3"/>
      <c r="KO223" s="3"/>
      <c r="KP223" s="3"/>
      <c r="KQ223" s="3"/>
      <c r="KR223" s="3"/>
      <c r="KS223" s="3"/>
      <c r="KT223" s="3"/>
      <c r="KU223" s="3"/>
      <c r="KV223" s="3"/>
      <c r="KW223" s="3"/>
      <c r="KX223" s="3"/>
      <c r="KY223" s="3"/>
      <c r="KZ223" s="3"/>
      <c r="LA223" s="3"/>
      <c r="LB223" s="3"/>
      <c r="LC223" s="3"/>
      <c r="LD223" s="3"/>
      <c r="LE223" s="3"/>
      <c r="LF223" s="3"/>
      <c r="LG223" s="3"/>
      <c r="LH223" s="3"/>
      <c r="LI223" s="3"/>
      <c r="LJ223" s="3"/>
      <c r="LK223" s="3"/>
      <c r="LL223" s="3"/>
      <c r="LM223" s="3"/>
      <c r="LN223" s="3"/>
      <c r="LO223" s="3"/>
      <c r="LP223" s="3"/>
      <c r="LQ223" s="3"/>
      <c r="LR223" s="3"/>
      <c r="LS223" s="3"/>
      <c r="LT223" s="3"/>
      <c r="LU223" s="3"/>
      <c r="LV223" s="3"/>
      <c r="LW223" s="3"/>
      <c r="LX223" s="3"/>
      <c r="LY223" s="3"/>
      <c r="LZ223" s="3"/>
      <c r="MA223" s="3"/>
      <c r="MB223" s="3"/>
      <c r="MC223" s="3"/>
      <c r="MD223" s="3"/>
      <c r="ME223" s="3"/>
      <c r="MF223" s="3"/>
      <c r="MG223" s="3"/>
      <c r="MH223" s="3"/>
      <c r="MI223" s="3"/>
      <c r="MJ223" s="3"/>
      <c r="MK223" s="3"/>
      <c r="ML223" s="3"/>
      <c r="MM223" s="3"/>
      <c r="MN223" s="3"/>
      <c r="MO223" s="3"/>
      <c r="MP223" s="3"/>
      <c r="MQ223" s="3"/>
      <c r="MR223" s="3"/>
      <c r="MS223" s="3"/>
      <c r="MT223" s="3"/>
      <c r="MU223" s="3"/>
      <c r="MV223" s="3"/>
      <c r="MW223" s="3"/>
      <c r="MX223" s="3"/>
      <c r="MY223" s="3"/>
      <c r="MZ223" s="3"/>
      <c r="NA223" s="3"/>
      <c r="NB223" s="3"/>
      <c r="NC223" s="3"/>
      <c r="ND223" s="3"/>
      <c r="NE223" s="3"/>
      <c r="NF223" s="3"/>
      <c r="NG223" s="3"/>
      <c r="NH223" s="3"/>
      <c r="NI223" s="3"/>
      <c r="NJ223" s="3"/>
      <c r="NK223" s="3"/>
      <c r="NL223" s="3"/>
      <c r="NM223" s="3"/>
      <c r="NN223" s="3"/>
      <c r="NO223" s="3"/>
      <c r="NP223" s="3"/>
      <c r="NQ223" s="3"/>
      <c r="NR223" s="3"/>
      <c r="NS223" s="3"/>
      <c r="NT223" s="3"/>
      <c r="NU223" s="3"/>
      <c r="NV223" s="3"/>
      <c r="NW223" s="3"/>
      <c r="NX223" s="3"/>
      <c r="NY223" s="3"/>
      <c r="NZ223" s="3"/>
      <c r="OA223" s="3"/>
      <c r="OB223" s="3"/>
      <c r="OC223" s="3"/>
      <c r="OD223" s="3"/>
      <c r="OE223" s="3"/>
      <c r="OF223" s="3"/>
      <c r="OG223" s="3"/>
      <c r="OH223" s="3"/>
      <c r="OI223" s="3"/>
      <c r="OJ223" s="3"/>
      <c r="OK223" s="3"/>
      <c r="OL223" s="3"/>
      <c r="OM223" s="3"/>
      <c r="ON223" s="3"/>
      <c r="OO223" s="3"/>
      <c r="OP223" s="3"/>
      <c r="OQ223" s="3"/>
      <c r="OR223" s="3"/>
      <c r="OS223" s="3"/>
      <c r="OT223" s="3"/>
      <c r="OU223" s="3"/>
      <c r="OV223" s="3"/>
      <c r="OW223" s="3"/>
      <c r="OX223" s="3"/>
      <c r="OY223" s="3"/>
      <c r="OZ223" s="3"/>
      <c r="PA223" s="3"/>
      <c r="PB223" s="3"/>
      <c r="PC223" s="3"/>
      <c r="PD223" s="3"/>
      <c r="PE223" s="3"/>
      <c r="PF223" s="3"/>
      <c r="PG223" s="3"/>
      <c r="PH223" s="3"/>
      <c r="PI223" s="3"/>
      <c r="PJ223" s="3"/>
      <c r="PK223" s="3"/>
      <c r="PL223" s="3"/>
      <c r="PM223" s="3"/>
      <c r="PN223" s="3"/>
      <c r="PO223" s="3"/>
      <c r="PP223" s="3"/>
      <c r="PQ223" s="3"/>
      <c r="PR223" s="3"/>
      <c r="PS223" s="3"/>
      <c r="PT223" s="3"/>
      <c r="PU223" s="3"/>
      <c r="PV223" s="3"/>
      <c r="PW223" s="3"/>
      <c r="PX223" s="3"/>
      <c r="PY223" s="3"/>
      <c r="PZ223" s="3"/>
      <c r="QA223" s="3"/>
      <c r="QB223" s="3"/>
      <c r="QC223" s="3"/>
      <c r="QD223" s="3"/>
      <c r="QE223" s="3"/>
      <c r="QF223" s="3"/>
      <c r="QG223" s="3"/>
      <c r="QH223" s="3"/>
      <c r="QI223" s="3"/>
      <c r="QJ223" s="3"/>
      <c r="QK223" s="3"/>
      <c r="QL223" s="3"/>
      <c r="QM223" s="3"/>
      <c r="QN223" s="3"/>
      <c r="QO223" s="3"/>
      <c r="QP223" s="3"/>
      <c r="QQ223" s="3"/>
      <c r="QR223" s="3"/>
      <c r="QS223" s="3"/>
      <c r="QT223" s="3"/>
      <c r="QU223" s="3"/>
      <c r="QV223" s="3"/>
      <c r="QW223" s="3"/>
      <c r="QX223" s="3"/>
      <c r="QY223" s="3"/>
      <c r="QZ223" s="3"/>
      <c r="RA223" s="3"/>
      <c r="RB223" s="3"/>
      <c r="RC223" s="3"/>
      <c r="RD223" s="3"/>
      <c r="RE223" s="3"/>
      <c r="RF223" s="3"/>
      <c r="RG223" s="3"/>
      <c r="RH223" s="3"/>
      <c r="RI223" s="3"/>
      <c r="RJ223" s="3"/>
      <c r="RK223" s="3"/>
      <c r="RL223" s="3"/>
      <c r="RM223" s="3"/>
      <c r="RN223" s="3"/>
      <c r="RO223" s="3"/>
      <c r="RP223" s="3"/>
      <c r="RQ223" s="3"/>
      <c r="RR223" s="3"/>
      <c r="RS223" s="3"/>
      <c r="RT223" s="3"/>
      <c r="RU223" s="3"/>
      <c r="RV223" s="3"/>
      <c r="RW223" s="3"/>
      <c r="RX223" s="3"/>
      <c r="RY223" s="3"/>
      <c r="RZ223" s="3"/>
      <c r="SA223" s="3"/>
      <c r="SB223" s="3"/>
      <c r="SC223" s="3"/>
      <c r="SD223" s="3"/>
      <c r="SE223" s="3"/>
      <c r="SF223" s="3"/>
      <c r="SG223" s="3"/>
      <c r="SH223" s="3"/>
      <c r="SI223" s="3"/>
      <c r="SJ223" s="3"/>
      <c r="SK223" s="3"/>
      <c r="SL223" s="3"/>
      <c r="SM223" s="3"/>
      <c r="SN223" s="3"/>
      <c r="SO223" s="3"/>
      <c r="SP223" s="3"/>
      <c r="SQ223" s="3"/>
      <c r="SR223" s="3"/>
      <c r="SS223" s="3"/>
      <c r="ST223" s="3"/>
      <c r="SU223" s="3"/>
      <c r="SV223" s="3"/>
      <c r="SW223" s="3"/>
      <c r="SX223" s="3"/>
      <c r="SY223" s="3"/>
      <c r="SZ223" s="3"/>
      <c r="TA223" s="3"/>
      <c r="TB223" s="3"/>
      <c r="TC223" s="3"/>
      <c r="TD223" s="3"/>
      <c r="TE223" s="3"/>
      <c r="TF223" s="3"/>
      <c r="TG223" s="3"/>
      <c r="TH223" s="3"/>
      <c r="TI223" s="3"/>
      <c r="TJ223" s="3"/>
      <c r="TK223" s="3"/>
      <c r="TL223" s="3"/>
      <c r="TM223" s="3"/>
      <c r="TN223" s="3"/>
      <c r="TO223" s="3"/>
      <c r="TP223" s="3"/>
      <c r="TQ223" s="3"/>
      <c r="TR223" s="3"/>
      <c r="TS223" s="3"/>
      <c r="TT223" s="3"/>
      <c r="TU223" s="3"/>
      <c r="TV223" s="3"/>
      <c r="TW223" s="3"/>
      <c r="TX223" s="3"/>
      <c r="TY223" s="3"/>
      <c r="TZ223" s="3"/>
      <c r="UA223" s="3"/>
      <c r="UB223" s="3"/>
      <c r="UC223" s="3"/>
      <c r="UD223" s="3"/>
      <c r="UE223" s="3"/>
      <c r="UF223" s="3"/>
      <c r="UG223" s="3"/>
      <c r="UH223" s="3"/>
      <c r="UI223" s="3"/>
      <c r="UJ223" s="3"/>
      <c r="UK223" s="3"/>
      <c r="UL223" s="3"/>
      <c r="UM223" s="3"/>
      <c r="UN223" s="3"/>
      <c r="UO223" s="3"/>
      <c r="UP223" s="3"/>
      <c r="UQ223" s="3"/>
      <c r="UR223" s="3"/>
      <c r="US223" s="3"/>
      <c r="UT223" s="3"/>
      <c r="UU223" s="3"/>
      <c r="UV223" s="3"/>
      <c r="UW223" s="3"/>
      <c r="UX223" s="3"/>
      <c r="UY223" s="3"/>
      <c r="UZ223" s="3"/>
      <c r="VA223" s="3"/>
      <c r="VB223" s="3"/>
      <c r="VC223" s="3"/>
      <c r="VD223" s="3"/>
      <c r="VE223" s="3"/>
      <c r="VF223" s="3"/>
      <c r="VG223" s="3"/>
      <c r="VH223" s="3"/>
      <c r="VI223" s="3"/>
      <c r="VJ223" s="3"/>
      <c r="VK223" s="3"/>
      <c r="VL223" s="3"/>
      <c r="VM223" s="3"/>
      <c r="VN223" s="3"/>
      <c r="VO223" s="3"/>
      <c r="VP223" s="3"/>
      <c r="VQ223" s="3"/>
      <c r="VR223" s="3"/>
      <c r="VS223" s="3"/>
      <c r="VT223" s="3"/>
      <c r="VU223" s="3"/>
      <c r="VV223" s="3"/>
      <c r="VW223" s="3"/>
      <c r="VX223" s="3"/>
      <c r="VY223" s="3"/>
      <c r="VZ223" s="3"/>
      <c r="WA223" s="3"/>
      <c r="WB223" s="3"/>
      <c r="WC223" s="3"/>
      <c r="WD223" s="3"/>
      <c r="WE223" s="3"/>
      <c r="WF223" s="3"/>
      <c r="WG223" s="3"/>
      <c r="WH223" s="3"/>
      <c r="WI223" s="3"/>
      <c r="WJ223" s="3"/>
      <c r="WK223" s="3"/>
      <c r="WL223" s="3"/>
      <c r="WM223" s="3"/>
      <c r="WN223" s="3"/>
      <c r="WO223" s="3"/>
      <c r="WP223" s="3"/>
      <c r="WQ223" s="3"/>
      <c r="WR223" s="3"/>
      <c r="WS223" s="3"/>
      <c r="WT223" s="3"/>
      <c r="WU223" s="3"/>
      <c r="WV223" s="3"/>
      <c r="WW223" s="3"/>
      <c r="WX223" s="3"/>
      <c r="WY223" s="3"/>
      <c r="WZ223" s="3"/>
      <c r="XA223" s="3"/>
      <c r="XB223" s="3"/>
      <c r="XC223" s="3"/>
      <c r="XD223" s="3"/>
      <c r="XE223" s="3"/>
      <c r="XF223" s="3"/>
      <c r="XG223" s="3"/>
      <c r="XH223" s="3"/>
      <c r="XI223" s="3"/>
      <c r="XJ223" s="3"/>
      <c r="XK223" s="3"/>
      <c r="XL223" s="3"/>
      <c r="XM223" s="3"/>
      <c r="XN223" s="3"/>
      <c r="XO223" s="3"/>
      <c r="XP223" s="3"/>
      <c r="XQ223" s="3"/>
      <c r="XR223" s="3"/>
      <c r="XS223" s="3"/>
      <c r="XT223" s="3"/>
      <c r="XU223" s="3"/>
      <c r="XV223" s="3"/>
      <c r="XW223" s="3"/>
      <c r="XX223" s="3"/>
      <c r="XY223" s="3"/>
      <c r="XZ223" s="3"/>
      <c r="YA223" s="3"/>
      <c r="YB223" s="3"/>
      <c r="YC223" s="3"/>
      <c r="YD223" s="3"/>
      <c r="YE223" s="3"/>
      <c r="YF223" s="3"/>
      <c r="YG223" s="3"/>
      <c r="YH223" s="3"/>
      <c r="YI223" s="3"/>
      <c r="YJ223" s="3"/>
      <c r="YK223" s="3"/>
      <c r="YL223" s="3"/>
      <c r="YM223" s="3"/>
      <c r="YN223" s="3"/>
      <c r="YO223" s="3"/>
      <c r="YP223" s="3"/>
      <c r="YQ223" s="3"/>
      <c r="YR223" s="3"/>
      <c r="YS223" s="3"/>
      <c r="YT223" s="3"/>
      <c r="YU223" s="3"/>
      <c r="YV223" s="3"/>
      <c r="YW223" s="3"/>
      <c r="YX223" s="3"/>
      <c r="YY223" s="3"/>
      <c r="YZ223" s="3"/>
      <c r="ZA223" s="3"/>
      <c r="ZB223" s="3"/>
      <c r="ZC223" s="3"/>
      <c r="ZD223" s="3"/>
      <c r="ZE223" s="3"/>
      <c r="ZF223" s="3"/>
      <c r="ZG223" s="3"/>
      <c r="ZH223" s="3"/>
      <c r="ZI223" s="3"/>
      <c r="ZJ223" s="3"/>
      <c r="ZK223" s="3"/>
      <c r="ZL223" s="3"/>
      <c r="ZM223" s="3"/>
      <c r="ZN223" s="3"/>
      <c r="ZO223" s="3"/>
      <c r="ZP223" s="3"/>
      <c r="ZQ223" s="3"/>
      <c r="ZR223" s="3"/>
      <c r="ZS223" s="3"/>
      <c r="ZT223" s="3"/>
      <c r="ZU223" s="3"/>
      <c r="ZV223" s="3"/>
      <c r="ZW223" s="3"/>
      <c r="ZX223" s="3"/>
      <c r="ZY223" s="3"/>
      <c r="ZZ223" s="3"/>
      <c r="AAA223" s="3"/>
      <c r="AAB223" s="3"/>
      <c r="AAC223" s="3"/>
      <c r="AAD223" s="3"/>
      <c r="AAE223" s="3"/>
      <c r="AAF223" s="3"/>
      <c r="AAG223" s="3"/>
      <c r="AAH223" s="3"/>
      <c r="AAI223" s="3"/>
      <c r="AAJ223" s="3"/>
      <c r="AAK223" s="3"/>
      <c r="AAL223" s="3"/>
      <c r="AAM223" s="3"/>
      <c r="AAN223" s="3"/>
      <c r="AAO223" s="3"/>
      <c r="AAP223" s="3"/>
      <c r="AAQ223" s="3"/>
      <c r="AAR223" s="3"/>
      <c r="AAS223" s="3"/>
      <c r="AAT223" s="3"/>
      <c r="AAU223" s="3"/>
      <c r="AAV223" s="3"/>
      <c r="AAW223" s="3"/>
      <c r="AAX223" s="3"/>
      <c r="AAY223" s="3"/>
      <c r="AAZ223" s="3"/>
      <c r="ABA223" s="3"/>
      <c r="ABB223" s="3"/>
      <c r="ABC223" s="3"/>
      <c r="ABD223" s="3"/>
      <c r="ABE223" s="3"/>
      <c r="ABF223" s="3"/>
      <c r="ABG223" s="3"/>
      <c r="ABH223" s="3"/>
      <c r="ABI223" s="3"/>
      <c r="ABJ223" s="3"/>
      <c r="ABK223" s="3"/>
      <c r="ABL223" s="3"/>
      <c r="ABM223" s="3"/>
      <c r="ABN223" s="3"/>
      <c r="ABO223" s="3"/>
      <c r="ABP223" s="3"/>
      <c r="ABQ223" s="3"/>
      <c r="ABR223" s="3"/>
      <c r="ABS223" s="3"/>
      <c r="ABT223" s="3"/>
      <c r="ABU223" s="3"/>
      <c r="ABV223" s="3"/>
      <c r="ABW223" s="3"/>
      <c r="ABX223" s="3"/>
      <c r="ABY223" s="3"/>
      <c r="ABZ223" s="3"/>
      <c r="ACA223" s="3"/>
      <c r="ACB223" s="3"/>
      <c r="ACC223" s="3"/>
      <c r="ACD223" s="3"/>
      <c r="ACE223" s="3"/>
      <c r="ACF223" s="3"/>
      <c r="ACG223" s="3"/>
      <c r="ACH223" s="3"/>
      <c r="ACI223" s="3"/>
      <c r="ACJ223" s="3"/>
      <c r="ACK223" s="3"/>
      <c r="ACL223" s="3"/>
      <c r="ACM223" s="3"/>
      <c r="ACN223" s="3"/>
      <c r="ACO223" s="3"/>
      <c r="ACP223" s="3"/>
      <c r="ACQ223" s="3"/>
      <c r="ACR223" s="3"/>
      <c r="ACS223" s="3"/>
      <c r="ACT223" s="3"/>
      <c r="ACU223" s="3"/>
      <c r="ACV223" s="3"/>
      <c r="ACW223" s="3"/>
      <c r="ACX223" s="3"/>
      <c r="ACY223" s="3"/>
      <c r="ACZ223" s="3"/>
      <c r="ADA223" s="3"/>
      <c r="ADB223" s="3"/>
      <c r="ADC223" s="3"/>
      <c r="ADD223" s="3"/>
      <c r="ADE223" s="3"/>
      <c r="ADF223" s="3"/>
      <c r="ADG223" s="3"/>
      <c r="ADH223" s="3"/>
      <c r="ADI223" s="3"/>
      <c r="ADJ223" s="3"/>
      <c r="ADK223" s="3"/>
      <c r="ADL223" s="3"/>
      <c r="ADM223" s="3"/>
      <c r="ADN223" s="3"/>
      <c r="ADO223" s="3"/>
      <c r="ADP223" s="3"/>
      <c r="ADQ223" s="3"/>
      <c r="ADR223" s="3"/>
      <c r="ADS223" s="3"/>
      <c r="ADT223" s="3"/>
      <c r="ADU223" s="3"/>
      <c r="ADV223" s="3"/>
      <c r="ADW223" s="3"/>
      <c r="ADX223" s="3"/>
      <c r="ADY223" s="3"/>
      <c r="ADZ223" s="3"/>
      <c r="AEA223" s="3"/>
      <c r="AEB223" s="3"/>
      <c r="AEC223" s="3"/>
      <c r="AED223" s="3"/>
      <c r="AEE223" s="3"/>
      <c r="AEF223" s="3"/>
      <c r="AEG223" s="3"/>
      <c r="AEH223" s="3"/>
      <c r="AEI223" s="3"/>
      <c r="AEJ223" s="3"/>
      <c r="AEK223" s="3"/>
      <c r="AEL223" s="3"/>
      <c r="AEM223" s="3"/>
      <c r="AEN223" s="3"/>
      <c r="AEO223" s="3"/>
      <c r="AEP223" s="3"/>
      <c r="AEQ223" s="3"/>
      <c r="AER223" s="3"/>
      <c r="AES223" s="3"/>
      <c r="AET223" s="3"/>
      <c r="AEU223" s="3"/>
      <c r="AEV223" s="3"/>
      <c r="AEW223" s="3"/>
      <c r="AEX223" s="3"/>
      <c r="AEY223" s="3"/>
      <c r="AEZ223" s="3"/>
      <c r="AFA223" s="3"/>
      <c r="AFB223" s="3"/>
      <c r="AFC223" s="3"/>
      <c r="AFD223" s="3"/>
      <c r="AFE223" s="3"/>
      <c r="AFF223" s="3"/>
      <c r="AFG223" s="3"/>
      <c r="AFH223" s="3"/>
      <c r="AFI223" s="3"/>
      <c r="AFJ223" s="3"/>
      <c r="AFK223" s="3"/>
      <c r="AFL223" s="3"/>
      <c r="AFM223" s="3"/>
      <c r="AFN223" s="3"/>
      <c r="AFO223" s="3"/>
      <c r="AFP223" s="3"/>
      <c r="AFQ223" s="3"/>
      <c r="AFR223" s="3"/>
      <c r="AFS223" s="3"/>
      <c r="AFT223" s="3"/>
      <c r="AFU223" s="3"/>
      <c r="AFV223" s="3"/>
      <c r="AFW223" s="3"/>
      <c r="AFX223" s="3"/>
      <c r="AFY223" s="3"/>
      <c r="AFZ223" s="3"/>
      <c r="AGA223" s="3"/>
      <c r="AGB223" s="3"/>
      <c r="AGC223" s="3"/>
      <c r="AGD223" s="3"/>
      <c r="AGE223" s="3"/>
      <c r="AGF223" s="3"/>
      <c r="AGG223" s="3"/>
      <c r="AGH223" s="3"/>
      <c r="AGI223" s="3"/>
      <c r="AGJ223" s="3"/>
      <c r="AGK223" s="3"/>
      <c r="AGL223" s="3"/>
      <c r="AGM223" s="3"/>
      <c r="AGN223" s="3"/>
      <c r="AGO223" s="3"/>
      <c r="AGP223" s="3"/>
      <c r="AGQ223" s="3"/>
      <c r="AGR223" s="3"/>
      <c r="AGS223" s="3"/>
      <c r="AGT223" s="3"/>
      <c r="AGU223" s="3"/>
      <c r="AGV223" s="3"/>
      <c r="AGW223" s="3"/>
      <c r="AGX223" s="3"/>
      <c r="AGY223" s="3"/>
      <c r="AGZ223" s="3"/>
      <c r="AHA223" s="3"/>
      <c r="AHB223" s="3"/>
      <c r="AHC223" s="3"/>
      <c r="AHD223" s="3"/>
      <c r="AHE223" s="3"/>
      <c r="AHF223" s="3"/>
      <c r="AHG223" s="3"/>
      <c r="AHH223" s="3"/>
      <c r="AHI223" s="3"/>
      <c r="AHJ223" s="3"/>
      <c r="AHK223" s="3"/>
      <c r="AHL223" s="3"/>
      <c r="AHM223" s="3"/>
      <c r="AHN223" s="3"/>
      <c r="AHO223" s="3"/>
      <c r="AHP223" s="3"/>
      <c r="AHQ223" s="3"/>
      <c r="AHR223" s="3"/>
      <c r="AHS223" s="3"/>
      <c r="AHT223" s="3"/>
      <c r="AHU223" s="3"/>
      <c r="AHV223" s="3"/>
      <c r="AHW223" s="3"/>
      <c r="AHX223" s="3"/>
      <c r="AHY223" s="3"/>
      <c r="AHZ223" s="3"/>
      <c r="AIA223" s="3"/>
      <c r="AIB223" s="3"/>
      <c r="AIC223" s="3"/>
      <c r="AID223" s="3"/>
      <c r="AIE223" s="3"/>
      <c r="AIF223" s="3"/>
      <c r="AIG223" s="3"/>
      <c r="AIH223" s="3"/>
      <c r="AII223" s="3"/>
      <c r="AIJ223" s="3"/>
      <c r="AIK223" s="3"/>
      <c r="AIL223" s="3"/>
      <c r="AIM223" s="3"/>
      <c r="AIN223" s="3"/>
      <c r="AIO223" s="3"/>
      <c r="AIP223" s="3"/>
      <c r="AIQ223" s="3"/>
      <c r="AIR223" s="3"/>
      <c r="AIS223" s="3"/>
      <c r="AIT223" s="3"/>
      <c r="AIU223" s="3"/>
      <c r="AIV223" s="3"/>
      <c r="AIW223" s="3"/>
      <c r="AIX223" s="3"/>
      <c r="AIY223" s="3"/>
      <c r="AIZ223" s="3"/>
      <c r="AJA223" s="3"/>
      <c r="AJB223" s="3"/>
      <c r="AJC223" s="3"/>
      <c r="AJD223" s="3"/>
      <c r="AJE223" s="3"/>
      <c r="AJF223" s="3"/>
      <c r="AJG223" s="3"/>
      <c r="AJH223" s="3"/>
      <c r="AJI223" s="3"/>
      <c r="AJJ223" s="3"/>
      <c r="AJK223" s="3"/>
      <c r="AJL223" s="3"/>
      <c r="AJM223" s="3"/>
      <c r="AJN223" s="3"/>
      <c r="AJO223" s="3"/>
      <c r="AJP223" s="3"/>
      <c r="AJQ223" s="3"/>
      <c r="AJR223" s="3"/>
      <c r="AJS223" s="3"/>
      <c r="AJT223" s="3"/>
      <c r="AJU223" s="3"/>
      <c r="AJV223" s="3"/>
      <c r="AJW223" s="3"/>
      <c r="AJX223" s="3"/>
      <c r="AJY223" s="3"/>
      <c r="AJZ223" s="3"/>
      <c r="AKA223" s="3"/>
      <c r="AKB223" s="3"/>
      <c r="AKC223" s="3"/>
      <c r="AKD223" s="3"/>
      <c r="AKE223" s="3"/>
      <c r="AKF223" s="3"/>
      <c r="AKG223" s="3"/>
      <c r="AKH223" s="3"/>
      <c r="AKI223" s="3"/>
      <c r="AKJ223" s="3"/>
      <c r="AKK223" s="3"/>
      <c r="AKL223" s="3"/>
      <c r="AKM223" s="3"/>
      <c r="AKN223" s="3"/>
      <c r="AKO223" s="3"/>
      <c r="AKP223" s="3"/>
      <c r="AKQ223" s="3"/>
      <c r="AKR223" s="3"/>
      <c r="AKS223" s="3"/>
      <c r="AKT223" s="3"/>
      <c r="AKU223" s="3"/>
      <c r="AKV223" s="3"/>
      <c r="AKW223" s="3"/>
      <c r="AKX223" s="3"/>
      <c r="AKY223" s="3"/>
      <c r="AKZ223" s="3"/>
      <c r="ALA223" s="3"/>
      <c r="ALB223" s="3"/>
      <c r="ALC223" s="3"/>
      <c r="ALD223" s="3"/>
      <c r="ALE223" s="3"/>
      <c r="ALF223" s="3"/>
      <c r="ALG223" s="3"/>
      <c r="ALH223" s="3"/>
      <c r="ALI223" s="3"/>
      <c r="ALJ223" s="3"/>
      <c r="ALK223" s="3"/>
      <c r="ALL223" s="3"/>
      <c r="ALM223" s="3"/>
      <c r="ALN223" s="3"/>
      <c r="ALO223" s="3"/>
      <c r="ALP223" s="3"/>
      <c r="ALQ223" s="3"/>
      <c r="ALR223" s="3"/>
      <c r="ALS223" s="3"/>
      <c r="ALT223" s="3"/>
      <c r="ALU223" s="3"/>
      <c r="ALV223" s="3"/>
      <c r="ALW223" s="3"/>
      <c r="ALX223" s="3"/>
      <c r="ALY223" s="3"/>
      <c r="ALZ223" s="3"/>
      <c r="AMA223" s="3"/>
      <c r="AMB223" s="3"/>
      <c r="AMC223" s="3"/>
      <c r="AMD223" s="3"/>
      <c r="AME223" s="3"/>
      <c r="AMF223" s="3"/>
      <c r="AMG223" s="3"/>
      <c r="AMH223" s="3"/>
      <c r="AMI223" s="3"/>
      <c r="AMJ223" s="3"/>
      <c r="AMK223" s="3"/>
      <c r="AML223" s="3"/>
      <c r="AMM223" s="3"/>
      <c r="AMN223" s="3"/>
      <c r="AMO223" s="3"/>
      <c r="AMP223" s="3"/>
      <c r="AMQ223" s="3"/>
      <c r="AMR223" s="3"/>
      <c r="AMS223" s="3"/>
      <c r="AMT223" s="3"/>
      <c r="AMU223" s="3"/>
      <c r="AMV223" s="3"/>
      <c r="AMW223" s="3"/>
      <c r="AMX223" s="3"/>
      <c r="AMY223" s="3"/>
      <c r="AMZ223" s="3"/>
      <c r="ANA223" s="3"/>
      <c r="ANB223" s="3"/>
      <c r="ANC223" s="3"/>
      <c r="AND223" s="3"/>
      <c r="ANE223" s="3"/>
      <c r="ANF223" s="3"/>
      <c r="ANG223" s="3"/>
      <c r="ANH223" s="3"/>
      <c r="ANI223" s="3"/>
      <c r="ANJ223" s="3"/>
      <c r="ANK223" s="3"/>
      <c r="ANL223" s="3"/>
      <c r="ANM223" s="3"/>
      <c r="ANN223" s="3"/>
      <c r="ANO223" s="3"/>
      <c r="ANP223" s="3"/>
      <c r="ANQ223" s="3"/>
      <c r="ANR223" s="3"/>
      <c r="ANS223" s="3"/>
      <c r="ANT223" s="3"/>
      <c r="ANU223" s="3"/>
      <c r="ANV223" s="3"/>
      <c r="ANW223" s="3"/>
      <c r="ANX223" s="3"/>
      <c r="ANY223" s="3"/>
      <c r="ANZ223" s="3"/>
      <c r="AOA223" s="3"/>
      <c r="AOB223" s="3"/>
      <c r="AOC223" s="3"/>
      <c r="AOD223" s="3"/>
      <c r="AOE223" s="3"/>
      <c r="AOF223" s="3"/>
      <c r="AOG223" s="3"/>
      <c r="AOH223" s="3"/>
      <c r="AOI223" s="3"/>
      <c r="AOJ223" s="3"/>
      <c r="AOK223" s="3"/>
      <c r="AOL223" s="3"/>
      <c r="AOM223" s="3"/>
      <c r="AON223" s="3"/>
      <c r="AOO223" s="3"/>
      <c r="AOP223" s="3"/>
      <c r="AOQ223" s="3"/>
      <c r="AOR223" s="3"/>
      <c r="AOS223" s="3"/>
      <c r="AOT223" s="3"/>
      <c r="AOU223" s="3"/>
      <c r="AOV223" s="3"/>
      <c r="AOW223" s="3"/>
      <c r="AOX223" s="3"/>
      <c r="AOY223" s="3"/>
      <c r="AOZ223" s="3"/>
      <c r="APA223" s="3"/>
      <c r="APB223" s="3"/>
      <c r="APC223" s="3"/>
      <c r="APD223" s="3"/>
      <c r="APE223" s="3"/>
      <c r="APF223" s="3"/>
      <c r="APG223" s="3"/>
      <c r="APH223" s="3"/>
      <c r="API223" s="3"/>
      <c r="APJ223" s="3"/>
      <c r="APK223" s="3"/>
      <c r="APL223" s="3"/>
      <c r="APM223" s="3"/>
      <c r="APN223" s="3"/>
      <c r="APO223" s="3"/>
      <c r="APP223" s="3"/>
      <c r="APQ223" s="3"/>
      <c r="APR223" s="3"/>
      <c r="APS223" s="3"/>
      <c r="APT223" s="3"/>
      <c r="APU223" s="3"/>
      <c r="APV223" s="3"/>
      <c r="APW223" s="3"/>
      <c r="APX223" s="3"/>
      <c r="APY223" s="3"/>
      <c r="APZ223" s="3"/>
      <c r="AQA223" s="3"/>
      <c r="AQB223" s="3"/>
      <c r="AQC223" s="3"/>
      <c r="AQD223" s="3"/>
      <c r="AQE223" s="3"/>
      <c r="AQF223" s="3"/>
      <c r="AQG223" s="3"/>
      <c r="AQH223" s="3"/>
      <c r="AQI223" s="3"/>
      <c r="AQJ223" s="3"/>
      <c r="AQK223" s="3"/>
      <c r="AQL223" s="3"/>
      <c r="AQM223" s="3"/>
      <c r="AQN223" s="3"/>
      <c r="AQO223" s="3"/>
      <c r="AQP223" s="3"/>
      <c r="AQQ223" s="3"/>
      <c r="AQR223" s="3"/>
      <c r="AQS223" s="3"/>
      <c r="AQT223" s="3"/>
      <c r="AQU223" s="3"/>
      <c r="AQV223" s="3"/>
      <c r="AQW223" s="3"/>
      <c r="AQX223" s="3"/>
      <c r="AQY223" s="3"/>
      <c r="AQZ223" s="3"/>
      <c r="ARA223" s="3"/>
      <c r="ARB223" s="3"/>
      <c r="ARC223" s="3"/>
      <c r="ARD223" s="3"/>
      <c r="ARE223" s="3"/>
      <c r="ARF223" s="3"/>
      <c r="ARG223" s="3"/>
      <c r="ARH223" s="3"/>
      <c r="ARI223" s="3"/>
      <c r="ARJ223" s="3"/>
      <c r="ARK223" s="3"/>
      <c r="ARL223" s="3"/>
      <c r="ARM223" s="3"/>
      <c r="ARN223" s="3"/>
      <c r="ARO223" s="3"/>
      <c r="ARP223" s="3"/>
      <c r="ARQ223" s="3"/>
      <c r="ARR223" s="3"/>
      <c r="ARS223" s="3"/>
      <c r="ART223" s="3"/>
      <c r="ARU223" s="3"/>
      <c r="ARV223" s="3"/>
      <c r="ARW223" s="3"/>
      <c r="ARX223" s="3"/>
      <c r="ARY223" s="3"/>
      <c r="ARZ223" s="3"/>
      <c r="ASA223" s="3"/>
      <c r="ASB223" s="3"/>
      <c r="ASC223" s="3"/>
      <c r="ASD223" s="3"/>
      <c r="ASE223" s="3"/>
      <c r="ASF223" s="3"/>
      <c r="ASG223" s="3"/>
      <c r="ASH223" s="3"/>
      <c r="ASI223" s="3"/>
      <c r="ASJ223" s="3"/>
      <c r="ASK223" s="3"/>
      <c r="ASL223" s="3"/>
      <c r="ASM223" s="3"/>
      <c r="ASN223" s="3"/>
      <c r="ASO223" s="3"/>
      <c r="ASP223" s="3"/>
      <c r="ASQ223" s="3"/>
      <c r="ASR223" s="3"/>
      <c r="ASS223" s="3"/>
      <c r="AST223" s="3"/>
      <c r="ASU223" s="3"/>
      <c r="ASV223" s="3"/>
      <c r="ASW223" s="3"/>
      <c r="ASX223" s="3"/>
      <c r="ASY223" s="3"/>
      <c r="ASZ223" s="3"/>
      <c r="ATA223" s="3"/>
      <c r="ATB223" s="3"/>
      <c r="ATC223" s="3"/>
      <c r="ATD223" s="3"/>
      <c r="ATE223" s="3"/>
      <c r="ATF223" s="3"/>
      <c r="ATG223" s="3"/>
      <c r="ATH223" s="3"/>
      <c r="ATI223" s="3"/>
      <c r="ATJ223" s="3"/>
      <c r="ATK223" s="3"/>
      <c r="ATL223" s="3"/>
      <c r="ATM223" s="3"/>
      <c r="ATN223" s="3"/>
      <c r="ATO223" s="3"/>
      <c r="ATP223" s="3"/>
      <c r="ATQ223" s="3"/>
      <c r="ATR223" s="3"/>
      <c r="ATS223" s="3"/>
      <c r="ATT223" s="3"/>
      <c r="ATU223" s="3"/>
      <c r="ATV223" s="3"/>
      <c r="ATW223" s="3"/>
      <c r="ATX223" s="3"/>
      <c r="ATY223" s="3"/>
      <c r="ATZ223" s="3"/>
      <c r="AUA223" s="3"/>
      <c r="AUB223" s="3"/>
      <c r="AUC223" s="3"/>
      <c r="AUD223" s="3"/>
      <c r="AUE223" s="3"/>
      <c r="AUF223" s="3"/>
      <c r="AUG223" s="3"/>
      <c r="AUH223" s="3"/>
      <c r="AUI223" s="3"/>
      <c r="AUJ223" s="3"/>
      <c r="AUK223" s="3"/>
      <c r="AUL223" s="3"/>
      <c r="AUM223" s="3"/>
      <c r="AUN223" s="3"/>
      <c r="AUO223" s="3"/>
      <c r="AUP223" s="3"/>
      <c r="AUQ223" s="3"/>
      <c r="AUR223" s="3"/>
      <c r="AUS223" s="3"/>
      <c r="AUT223" s="3"/>
      <c r="AUU223" s="3"/>
      <c r="AUV223" s="3"/>
      <c r="AUW223" s="3"/>
      <c r="AUX223" s="3"/>
      <c r="AUY223" s="3"/>
      <c r="AUZ223" s="3"/>
      <c r="AVA223" s="3"/>
      <c r="AVB223" s="3"/>
      <c r="AVC223" s="3"/>
      <c r="AVD223" s="3"/>
      <c r="AVE223" s="3"/>
      <c r="AVF223" s="3"/>
      <c r="AVG223" s="3"/>
      <c r="AVH223" s="3"/>
      <c r="AVI223" s="3"/>
      <c r="AVJ223" s="3"/>
      <c r="AVK223" s="3"/>
      <c r="AVL223" s="3"/>
      <c r="AVM223" s="3"/>
      <c r="AVN223" s="3"/>
      <c r="AVO223" s="3"/>
      <c r="AVP223" s="3"/>
      <c r="AVQ223" s="3"/>
      <c r="AVR223" s="3"/>
      <c r="AVS223" s="3"/>
      <c r="AVT223" s="3"/>
      <c r="AVU223" s="3"/>
      <c r="AVV223" s="3"/>
      <c r="AVW223" s="3"/>
      <c r="AVX223" s="3"/>
      <c r="AVY223" s="3"/>
      <c r="AVZ223" s="3"/>
      <c r="AWA223" s="3"/>
      <c r="AWB223" s="3"/>
      <c r="AWC223" s="3"/>
      <c r="AWD223" s="3"/>
      <c r="AWE223" s="3"/>
      <c r="AWF223" s="3"/>
      <c r="AWG223" s="3"/>
      <c r="AWH223" s="3"/>
      <c r="AWI223" s="3"/>
      <c r="AWJ223" s="3"/>
      <c r="AWK223" s="3"/>
      <c r="AWL223" s="3"/>
      <c r="AWM223" s="3"/>
      <c r="AWN223" s="3"/>
      <c r="AWO223" s="3"/>
      <c r="AWP223" s="3"/>
      <c r="AWQ223" s="3"/>
      <c r="AWR223" s="3"/>
      <c r="AWS223" s="3"/>
      <c r="AWT223" s="3"/>
      <c r="AWU223" s="3"/>
      <c r="AWV223" s="3"/>
      <c r="AWW223" s="3"/>
      <c r="AWX223" s="3"/>
      <c r="AWY223" s="3"/>
      <c r="AWZ223" s="3"/>
      <c r="AXA223" s="3"/>
      <c r="AXB223" s="3"/>
      <c r="AXC223" s="3"/>
      <c r="AXD223" s="3"/>
      <c r="AXE223" s="3"/>
      <c r="AXF223" s="3"/>
      <c r="AXG223" s="3"/>
      <c r="AXH223" s="3"/>
      <c r="AXI223" s="3"/>
      <c r="AXJ223" s="3"/>
      <c r="AXK223" s="3"/>
      <c r="AXL223" s="3"/>
      <c r="AXM223" s="3"/>
      <c r="AXN223" s="3"/>
      <c r="AXO223" s="3"/>
      <c r="AXP223" s="3"/>
      <c r="AXQ223" s="3"/>
      <c r="AXR223" s="3"/>
      <c r="AXS223" s="3"/>
      <c r="AXT223" s="3"/>
      <c r="AXU223" s="3"/>
      <c r="AXV223" s="3"/>
      <c r="AXW223" s="3"/>
      <c r="AXX223" s="3"/>
      <c r="AXY223" s="3"/>
      <c r="AXZ223" s="3"/>
      <c r="AYA223" s="3"/>
      <c r="AYB223" s="3"/>
      <c r="AYC223" s="3"/>
      <c r="AYD223" s="3"/>
      <c r="AYE223" s="3"/>
      <c r="AYF223" s="3"/>
      <c r="AYG223" s="3"/>
      <c r="AYH223" s="3"/>
      <c r="AYI223" s="3"/>
      <c r="AYJ223" s="3"/>
      <c r="AYK223" s="3"/>
      <c r="AYL223" s="3"/>
      <c r="AYM223" s="3"/>
      <c r="AYN223" s="3"/>
      <c r="AYO223" s="3"/>
      <c r="AYP223" s="3"/>
      <c r="AYQ223" s="3"/>
      <c r="AYR223" s="3"/>
      <c r="AYS223" s="3"/>
      <c r="AYT223" s="3"/>
      <c r="AYU223" s="3"/>
      <c r="AYV223" s="3"/>
      <c r="AYW223" s="3"/>
      <c r="AYX223" s="3"/>
      <c r="AYY223" s="3"/>
      <c r="AYZ223" s="3"/>
      <c r="AZA223" s="3"/>
      <c r="AZB223" s="3"/>
      <c r="AZC223" s="3"/>
      <c r="AZD223" s="3"/>
      <c r="AZE223" s="3"/>
      <c r="AZF223" s="3"/>
      <c r="AZG223" s="3"/>
      <c r="AZH223" s="3"/>
      <c r="AZI223" s="3"/>
      <c r="AZJ223" s="3"/>
      <c r="AZK223" s="3"/>
      <c r="AZL223" s="3"/>
      <c r="AZM223" s="3"/>
      <c r="AZN223" s="3"/>
      <c r="AZO223" s="3"/>
      <c r="AZP223" s="3"/>
      <c r="AZQ223" s="3"/>
      <c r="AZR223" s="3"/>
      <c r="AZS223" s="3"/>
      <c r="AZT223" s="3"/>
      <c r="AZU223" s="3"/>
      <c r="AZV223" s="3"/>
      <c r="AZW223" s="3"/>
      <c r="AZX223" s="3"/>
      <c r="AZY223" s="3"/>
      <c r="AZZ223" s="3"/>
      <c r="BAA223" s="3"/>
      <c r="BAB223" s="3"/>
      <c r="BAC223" s="3"/>
      <c r="BAD223" s="3"/>
      <c r="BAE223" s="3"/>
      <c r="BAF223" s="3"/>
      <c r="BAG223" s="3"/>
      <c r="BAH223" s="3"/>
      <c r="BAI223" s="3"/>
      <c r="BAJ223" s="3"/>
      <c r="BAK223" s="3"/>
      <c r="BAL223" s="3"/>
      <c r="BAM223" s="3"/>
      <c r="BAN223" s="3"/>
      <c r="BAO223" s="3"/>
      <c r="BAP223" s="3"/>
      <c r="BAQ223" s="3"/>
      <c r="BAR223" s="3"/>
      <c r="BAS223" s="3"/>
      <c r="BAT223" s="3"/>
      <c r="BAU223" s="3"/>
      <c r="BAV223" s="3"/>
      <c r="BAW223" s="3"/>
      <c r="BAX223" s="3"/>
      <c r="BAY223" s="3"/>
      <c r="BAZ223" s="3"/>
      <c r="BBA223" s="3"/>
      <c r="BBB223" s="3"/>
      <c r="BBC223" s="3"/>
      <c r="BBD223" s="3"/>
      <c r="BBE223" s="3"/>
      <c r="BBF223" s="3"/>
      <c r="BBG223" s="3"/>
      <c r="BBH223" s="3"/>
      <c r="BBI223" s="3"/>
      <c r="BBJ223" s="3"/>
      <c r="BBK223" s="3"/>
      <c r="BBL223" s="3"/>
      <c r="BBM223" s="3"/>
      <c r="BBN223" s="3"/>
      <c r="BBO223" s="3"/>
      <c r="BBP223" s="3"/>
      <c r="BBQ223" s="3"/>
      <c r="BBR223" s="3"/>
      <c r="BBS223" s="3"/>
      <c r="BBT223" s="3"/>
      <c r="BBU223" s="3"/>
      <c r="BBV223" s="3"/>
      <c r="BBW223" s="3"/>
      <c r="BBX223" s="3"/>
      <c r="BBY223" s="3"/>
      <c r="BBZ223" s="3"/>
      <c r="BCA223" s="3"/>
      <c r="BCB223" s="3"/>
      <c r="BCC223" s="3"/>
      <c r="BCD223" s="3"/>
      <c r="BCE223" s="3"/>
      <c r="BCF223" s="3"/>
      <c r="BCG223" s="3"/>
      <c r="BCH223" s="3"/>
      <c r="BCI223" s="3"/>
      <c r="BCJ223" s="3"/>
      <c r="BCK223" s="3"/>
      <c r="BCL223" s="3"/>
      <c r="BCM223" s="3"/>
      <c r="BCN223" s="3"/>
      <c r="BCO223" s="3"/>
      <c r="BCP223" s="3"/>
      <c r="BCQ223" s="3"/>
      <c r="BCR223" s="3"/>
      <c r="BCS223" s="3"/>
      <c r="BCT223" s="3"/>
      <c r="BCU223" s="3"/>
      <c r="BCV223" s="3"/>
      <c r="BCW223" s="3"/>
      <c r="BCX223" s="3"/>
      <c r="BCY223" s="3"/>
      <c r="BCZ223" s="3"/>
      <c r="BDA223" s="3"/>
      <c r="BDB223" s="3"/>
      <c r="BDC223" s="3"/>
      <c r="BDD223" s="3"/>
      <c r="BDE223" s="3"/>
      <c r="BDF223" s="3"/>
      <c r="BDG223" s="3"/>
      <c r="BDH223" s="3"/>
      <c r="BDI223" s="3"/>
      <c r="BDJ223" s="3"/>
      <c r="BDK223" s="3"/>
      <c r="BDL223" s="3"/>
      <c r="BDM223" s="3"/>
      <c r="BDN223" s="3"/>
      <c r="BDO223" s="3"/>
      <c r="BDP223" s="3"/>
      <c r="BDQ223" s="3"/>
      <c r="BDR223" s="3"/>
      <c r="BDS223" s="3"/>
      <c r="BDT223" s="3"/>
      <c r="BDU223" s="3"/>
      <c r="BDV223" s="3"/>
      <c r="BDW223" s="3"/>
      <c r="BDX223" s="3"/>
      <c r="BDY223" s="3"/>
      <c r="BDZ223" s="3"/>
      <c r="BEA223" s="3"/>
      <c r="BEB223" s="3"/>
      <c r="BEC223" s="3"/>
      <c r="BED223" s="3"/>
      <c r="BEE223" s="3"/>
      <c r="BEF223" s="3"/>
      <c r="BEG223" s="3"/>
      <c r="BEH223" s="3"/>
      <c r="BEI223" s="3"/>
      <c r="BEJ223" s="3"/>
      <c r="BEK223" s="3"/>
      <c r="BEL223" s="3"/>
      <c r="BEM223" s="3"/>
      <c r="BEN223" s="3"/>
      <c r="BEO223" s="3"/>
      <c r="BEP223" s="3"/>
      <c r="BEQ223" s="3"/>
      <c r="BER223" s="3"/>
      <c r="BES223" s="3"/>
      <c r="BET223" s="3"/>
      <c r="BEU223" s="3"/>
      <c r="BEV223" s="3"/>
      <c r="BEW223" s="3"/>
      <c r="BEX223" s="3"/>
      <c r="BEY223" s="3"/>
      <c r="BEZ223" s="3"/>
      <c r="BFA223" s="3"/>
      <c r="BFB223" s="3"/>
      <c r="BFC223" s="3"/>
      <c r="BFD223" s="3"/>
      <c r="BFE223" s="3"/>
      <c r="BFF223" s="3"/>
      <c r="BFG223" s="3"/>
      <c r="BFH223" s="3"/>
      <c r="BFI223" s="3"/>
      <c r="BFJ223" s="3"/>
      <c r="BFK223" s="3"/>
      <c r="BFL223" s="3"/>
      <c r="BFM223" s="3"/>
      <c r="BFN223" s="3"/>
      <c r="BFO223" s="3"/>
      <c r="BFP223" s="3"/>
      <c r="BFQ223" s="3"/>
      <c r="BFR223" s="3"/>
      <c r="BFS223" s="3"/>
      <c r="BFT223" s="3"/>
      <c r="BFU223" s="3"/>
      <c r="BFV223" s="3"/>
      <c r="BFW223" s="3"/>
      <c r="BFX223" s="3"/>
      <c r="BFY223" s="3"/>
      <c r="BFZ223" s="3"/>
      <c r="BGA223" s="3"/>
      <c r="BGB223" s="3"/>
      <c r="BGC223" s="3"/>
      <c r="BGD223" s="3"/>
      <c r="BGE223" s="3"/>
      <c r="BGF223" s="3"/>
      <c r="BGG223" s="3"/>
      <c r="BGH223" s="3"/>
      <c r="BGI223" s="3"/>
      <c r="BGJ223" s="3"/>
      <c r="BGK223" s="3"/>
      <c r="BGL223" s="3"/>
      <c r="BGM223" s="3"/>
      <c r="BGN223" s="3"/>
      <c r="BGO223" s="3"/>
      <c r="BGP223" s="3"/>
      <c r="BGQ223" s="3"/>
      <c r="BGR223" s="3"/>
      <c r="BGS223" s="3"/>
      <c r="BGT223" s="3"/>
      <c r="BGU223" s="3"/>
      <c r="BGV223" s="3"/>
      <c r="BGW223" s="3"/>
      <c r="BGX223" s="3"/>
      <c r="BGY223" s="3"/>
      <c r="BGZ223" s="3"/>
      <c r="BHA223" s="3"/>
      <c r="BHB223" s="3"/>
      <c r="BHC223" s="3"/>
      <c r="BHD223" s="3"/>
      <c r="BHE223" s="3"/>
      <c r="BHF223" s="3"/>
      <c r="BHG223" s="3"/>
      <c r="BHH223" s="3"/>
      <c r="BHI223" s="3"/>
      <c r="BHJ223" s="3"/>
      <c r="BHK223" s="3"/>
      <c r="BHL223" s="3"/>
      <c r="BHM223" s="3"/>
      <c r="BHN223" s="3"/>
      <c r="BHO223" s="3"/>
      <c r="BHP223" s="3"/>
      <c r="BHQ223" s="3"/>
      <c r="BHR223" s="3"/>
      <c r="BHS223" s="3"/>
      <c r="BHT223" s="3"/>
      <c r="BHU223" s="3"/>
      <c r="BHV223" s="3"/>
      <c r="BHW223" s="3"/>
      <c r="BHX223" s="3"/>
      <c r="BHY223" s="3"/>
      <c r="BHZ223" s="3"/>
      <c r="BIA223" s="3"/>
      <c r="BIB223" s="3"/>
      <c r="BIC223" s="3"/>
      <c r="BID223" s="3"/>
      <c r="BIE223" s="3"/>
      <c r="BIF223" s="3"/>
      <c r="BIG223" s="3"/>
      <c r="BIH223" s="3"/>
      <c r="BII223" s="3"/>
      <c r="BIJ223" s="3"/>
      <c r="BIK223" s="3"/>
      <c r="BIL223" s="3"/>
      <c r="BIM223" s="3"/>
      <c r="BIN223" s="3"/>
      <c r="BIO223" s="3"/>
      <c r="BIP223" s="3"/>
      <c r="BIQ223" s="3"/>
      <c r="BIR223" s="3"/>
      <c r="BIS223" s="3"/>
      <c r="BIT223" s="3"/>
      <c r="BIU223" s="3"/>
      <c r="BIV223" s="3"/>
      <c r="BIW223" s="3"/>
      <c r="BIX223" s="3"/>
      <c r="BIY223" s="3"/>
      <c r="BIZ223" s="3"/>
      <c r="BJA223" s="3"/>
      <c r="BJB223" s="3"/>
      <c r="BJC223" s="3"/>
      <c r="BJD223" s="3"/>
      <c r="BJE223" s="3"/>
      <c r="BJF223" s="3"/>
      <c r="BJG223" s="3"/>
      <c r="BJH223" s="3"/>
      <c r="BJI223" s="3"/>
      <c r="BJJ223" s="3"/>
      <c r="BJK223" s="3"/>
      <c r="BJL223" s="3"/>
      <c r="BJM223" s="3"/>
      <c r="BJN223" s="3"/>
      <c r="BJO223" s="3"/>
      <c r="BJP223" s="3"/>
      <c r="BJQ223" s="3"/>
      <c r="BJR223" s="3"/>
      <c r="BJS223" s="3"/>
      <c r="BJT223" s="3"/>
      <c r="BJU223" s="3"/>
      <c r="BJV223" s="3"/>
      <c r="BJW223" s="3"/>
      <c r="BJX223" s="3"/>
      <c r="BJY223" s="3"/>
      <c r="BJZ223" s="3"/>
      <c r="BKA223" s="3"/>
      <c r="BKB223" s="3"/>
      <c r="BKC223" s="3"/>
      <c r="BKD223" s="3"/>
      <c r="BKE223" s="3"/>
      <c r="BKF223" s="3"/>
      <c r="BKG223" s="3"/>
      <c r="BKH223" s="3"/>
      <c r="BKI223" s="3"/>
      <c r="BKJ223" s="3"/>
      <c r="BKK223" s="3"/>
      <c r="BKL223" s="3"/>
      <c r="BKM223" s="3"/>
      <c r="BKN223" s="3"/>
      <c r="BKO223" s="3"/>
      <c r="BKP223" s="3"/>
      <c r="BKQ223" s="3"/>
      <c r="BKR223" s="3"/>
      <c r="BKS223" s="3"/>
      <c r="BKT223" s="3"/>
      <c r="BKU223" s="3"/>
      <c r="BKV223" s="3"/>
      <c r="BKW223" s="3"/>
      <c r="BKX223" s="3"/>
      <c r="BKY223" s="3"/>
      <c r="BKZ223" s="3"/>
      <c r="BLA223" s="3"/>
      <c r="BLB223" s="3"/>
      <c r="BLC223" s="3"/>
      <c r="BLD223" s="3"/>
      <c r="BLE223" s="3"/>
      <c r="BLF223" s="3"/>
      <c r="BLG223" s="3"/>
      <c r="BLH223" s="3"/>
      <c r="BLI223" s="3"/>
      <c r="BLJ223" s="3"/>
      <c r="BLK223" s="3"/>
      <c r="BLL223" s="3"/>
      <c r="BLM223" s="3"/>
      <c r="BLN223" s="3"/>
      <c r="BLO223" s="3"/>
      <c r="BLP223" s="3"/>
      <c r="BLQ223" s="3"/>
      <c r="BLR223" s="3"/>
      <c r="BLS223" s="3"/>
      <c r="BLT223" s="3"/>
      <c r="BLU223" s="3"/>
      <c r="BLV223" s="3"/>
      <c r="BLW223" s="3"/>
      <c r="BLX223" s="3"/>
      <c r="BLY223" s="3"/>
      <c r="BLZ223" s="3"/>
      <c r="BMA223" s="3"/>
      <c r="BMB223" s="3"/>
      <c r="BMC223" s="3"/>
      <c r="BMD223" s="3"/>
      <c r="BME223" s="3"/>
      <c r="BMF223" s="3"/>
      <c r="BMG223" s="3"/>
      <c r="BMH223" s="3"/>
      <c r="BMI223" s="3"/>
      <c r="BMJ223" s="3"/>
      <c r="BMK223" s="3"/>
      <c r="BML223" s="3"/>
      <c r="BMM223" s="3"/>
      <c r="BMN223" s="3"/>
      <c r="BMO223" s="3"/>
      <c r="BMP223" s="3"/>
      <c r="BMQ223" s="3"/>
      <c r="BMR223" s="3"/>
      <c r="BMS223" s="3"/>
      <c r="BMT223" s="3"/>
      <c r="BMU223" s="3"/>
      <c r="BMV223" s="3"/>
      <c r="BMW223" s="3"/>
      <c r="BMX223" s="3"/>
      <c r="BMY223" s="3"/>
      <c r="BMZ223" s="3"/>
      <c r="BNA223" s="3"/>
      <c r="BNB223" s="3"/>
      <c r="BNC223" s="3"/>
      <c r="BND223" s="3"/>
      <c r="BNE223" s="3"/>
      <c r="BNF223" s="3"/>
      <c r="BNG223" s="3"/>
      <c r="BNH223" s="3"/>
      <c r="BNI223" s="3"/>
      <c r="BNJ223" s="3"/>
      <c r="BNK223" s="3"/>
      <c r="BNL223" s="3"/>
      <c r="BNM223" s="3"/>
      <c r="BNN223" s="3"/>
      <c r="BNO223" s="3"/>
      <c r="BNP223" s="3"/>
      <c r="BNQ223" s="3"/>
      <c r="BNR223" s="3"/>
      <c r="BNS223" s="3"/>
      <c r="BNT223" s="3"/>
      <c r="BNU223" s="3"/>
      <c r="BNV223" s="3"/>
      <c r="BNW223" s="3"/>
      <c r="BNX223" s="3"/>
      <c r="BNY223" s="3"/>
      <c r="BNZ223" s="3"/>
      <c r="BOA223" s="3"/>
      <c r="BOB223" s="3"/>
      <c r="BOC223" s="3"/>
      <c r="BOD223" s="3"/>
      <c r="BOE223" s="3"/>
      <c r="BOF223" s="3"/>
      <c r="BOG223" s="3"/>
      <c r="BOH223" s="3"/>
      <c r="BOI223" s="3"/>
      <c r="BOJ223" s="3"/>
      <c r="BOK223" s="3"/>
      <c r="BOL223" s="3"/>
      <c r="BOM223" s="3"/>
      <c r="BON223" s="3"/>
      <c r="BOO223" s="3"/>
      <c r="BOP223" s="3"/>
      <c r="BOQ223" s="3"/>
      <c r="BOR223" s="3"/>
      <c r="BOS223" s="3"/>
      <c r="BOT223" s="3"/>
      <c r="BOU223" s="3"/>
      <c r="BOV223" s="3"/>
      <c r="BOW223" s="3"/>
      <c r="BOX223" s="3"/>
      <c r="BOY223" s="3"/>
      <c r="BOZ223" s="3"/>
      <c r="BPA223" s="3"/>
      <c r="BPB223" s="3"/>
      <c r="BPC223" s="3"/>
      <c r="BPD223" s="3"/>
      <c r="BPE223" s="3"/>
      <c r="BPF223" s="3"/>
      <c r="BPG223" s="3"/>
      <c r="BPH223" s="3"/>
      <c r="BPI223" s="3"/>
      <c r="BPJ223" s="3"/>
      <c r="BPK223" s="3"/>
      <c r="BPL223" s="3"/>
      <c r="BPM223" s="3"/>
      <c r="BPN223" s="3"/>
      <c r="BPO223" s="3"/>
      <c r="BPP223" s="3"/>
      <c r="BPQ223" s="3"/>
      <c r="BPR223" s="3"/>
      <c r="BPS223" s="3"/>
      <c r="BPT223" s="3"/>
      <c r="BPU223" s="3"/>
      <c r="BPV223" s="3"/>
      <c r="BPW223" s="3"/>
      <c r="BPX223" s="3"/>
      <c r="BPY223" s="3"/>
      <c r="BPZ223" s="3"/>
      <c r="BQA223" s="3"/>
      <c r="BQB223" s="3"/>
      <c r="BQC223" s="3"/>
      <c r="BQD223" s="3"/>
      <c r="BQE223" s="3"/>
      <c r="BQF223" s="3"/>
      <c r="BQG223" s="3"/>
      <c r="BQH223" s="3"/>
      <c r="BQI223" s="3"/>
      <c r="BQJ223" s="3"/>
      <c r="BQK223" s="3"/>
      <c r="BQL223" s="3"/>
      <c r="BQM223" s="3"/>
      <c r="BQN223" s="3"/>
      <c r="BQO223" s="3"/>
      <c r="BQP223" s="3"/>
      <c r="BQQ223" s="3"/>
      <c r="BQR223" s="3"/>
      <c r="BQS223" s="3"/>
      <c r="BQT223" s="3"/>
      <c r="BQU223" s="3"/>
      <c r="BQV223" s="3"/>
      <c r="BQW223" s="3"/>
      <c r="BQX223" s="3"/>
      <c r="BQY223" s="3"/>
      <c r="BQZ223" s="3"/>
      <c r="BRA223" s="3"/>
      <c r="BRB223" s="3"/>
      <c r="BRC223" s="3"/>
      <c r="BRD223" s="3"/>
      <c r="BRE223" s="3"/>
      <c r="BRF223" s="3"/>
      <c r="BRG223" s="3"/>
      <c r="BRH223" s="3"/>
      <c r="BRI223" s="3"/>
      <c r="BRJ223" s="3"/>
      <c r="BRK223" s="3"/>
      <c r="BRL223" s="3"/>
      <c r="BRM223" s="3"/>
      <c r="BRN223" s="3"/>
      <c r="BRO223" s="3"/>
      <c r="BRP223" s="3"/>
      <c r="BRQ223" s="3"/>
      <c r="BRR223" s="3"/>
      <c r="BRS223" s="3"/>
      <c r="BRT223" s="3"/>
      <c r="BRU223" s="3"/>
      <c r="BRV223" s="3"/>
      <c r="BRW223" s="3"/>
      <c r="BRX223" s="3"/>
      <c r="BRY223" s="3"/>
      <c r="BRZ223" s="3"/>
      <c r="BSA223" s="3"/>
      <c r="BSB223" s="3"/>
      <c r="BSC223" s="3"/>
      <c r="BSD223" s="3"/>
      <c r="BSE223" s="3"/>
      <c r="BSF223" s="3"/>
      <c r="BSG223" s="3"/>
      <c r="BSH223" s="3"/>
      <c r="BSI223" s="3"/>
      <c r="BSJ223" s="3"/>
      <c r="BSK223" s="3"/>
      <c r="BSL223" s="3"/>
      <c r="BSM223" s="3"/>
      <c r="BSN223" s="3"/>
      <c r="BSO223" s="3"/>
      <c r="BSP223" s="3"/>
      <c r="BSQ223" s="3"/>
      <c r="BSR223" s="3"/>
      <c r="BSS223" s="3"/>
      <c r="BST223" s="3"/>
      <c r="BSU223" s="3"/>
      <c r="BSV223" s="3"/>
      <c r="BSW223" s="3"/>
      <c r="BSX223" s="3"/>
      <c r="BSY223" s="3"/>
      <c r="BSZ223" s="3"/>
      <c r="BTA223" s="3"/>
      <c r="BTB223" s="3"/>
      <c r="BTC223" s="3"/>
      <c r="BTD223" s="3"/>
      <c r="BTE223" s="3"/>
      <c r="BTF223" s="3"/>
      <c r="BTG223" s="3"/>
      <c r="BTH223" s="3"/>
      <c r="BTI223" s="3"/>
      <c r="BTJ223" s="3"/>
      <c r="BTK223" s="3"/>
      <c r="BTL223" s="3"/>
      <c r="BTM223" s="3"/>
      <c r="BTN223" s="3"/>
      <c r="BTO223" s="3"/>
      <c r="BTP223" s="3"/>
      <c r="BTQ223" s="3"/>
      <c r="BTR223" s="3"/>
      <c r="BTS223" s="3"/>
      <c r="BTT223" s="3"/>
      <c r="BTU223" s="3"/>
      <c r="BTV223" s="3"/>
      <c r="BTW223" s="3"/>
      <c r="BTX223" s="3"/>
      <c r="BTY223" s="3"/>
      <c r="BTZ223" s="3"/>
      <c r="BUA223" s="3"/>
      <c r="BUB223" s="3"/>
      <c r="BUC223" s="3"/>
      <c r="BUD223" s="3"/>
      <c r="BUE223" s="3"/>
      <c r="BUF223" s="3"/>
      <c r="BUG223" s="3"/>
      <c r="BUH223" s="3"/>
      <c r="BUI223" s="3"/>
      <c r="BUJ223" s="3"/>
      <c r="BUK223" s="3"/>
      <c r="BUL223" s="3"/>
      <c r="BUM223" s="3"/>
      <c r="BUN223" s="3"/>
      <c r="BUO223" s="3"/>
      <c r="BUP223" s="3"/>
      <c r="BUQ223" s="3"/>
      <c r="BUR223" s="3"/>
      <c r="BUS223" s="3"/>
      <c r="BUT223" s="3"/>
      <c r="BUU223" s="3"/>
      <c r="BUV223" s="3"/>
      <c r="BUW223" s="3"/>
      <c r="BUX223" s="3"/>
      <c r="BUY223" s="3"/>
      <c r="BUZ223" s="3"/>
      <c r="BVA223" s="3"/>
      <c r="BVB223" s="3"/>
      <c r="BVC223" s="3"/>
      <c r="BVD223" s="3"/>
      <c r="BVE223" s="3"/>
      <c r="BVF223" s="3"/>
      <c r="BVG223" s="3"/>
      <c r="BVH223" s="3"/>
      <c r="BVI223" s="3"/>
      <c r="BVJ223" s="3"/>
      <c r="BVK223" s="3"/>
      <c r="BVL223" s="3"/>
      <c r="BVM223" s="3"/>
      <c r="BVN223" s="3"/>
      <c r="BVO223" s="3"/>
      <c r="BVP223" s="3"/>
      <c r="BVQ223" s="3"/>
      <c r="BVR223" s="3"/>
      <c r="BVS223" s="3"/>
      <c r="BVT223" s="3"/>
      <c r="BVU223" s="3"/>
      <c r="BVV223" s="3"/>
      <c r="BVW223" s="3"/>
      <c r="BVX223" s="3"/>
      <c r="BVY223" s="3"/>
      <c r="BVZ223" s="3"/>
      <c r="BWA223" s="3"/>
      <c r="BWB223" s="3"/>
      <c r="BWC223" s="3"/>
      <c r="BWD223" s="3"/>
      <c r="BWE223" s="3"/>
      <c r="BWF223" s="3"/>
      <c r="BWG223" s="3"/>
      <c r="BWH223" s="3"/>
      <c r="BWI223" s="3"/>
      <c r="BWJ223" s="3"/>
      <c r="BWK223" s="3"/>
      <c r="BWL223" s="3"/>
      <c r="BWM223" s="3"/>
      <c r="BWN223" s="3"/>
      <c r="BWO223" s="3"/>
      <c r="BWP223" s="3"/>
      <c r="BWQ223" s="3"/>
      <c r="BWR223" s="3"/>
      <c r="BWS223" s="3"/>
      <c r="BWT223" s="3"/>
      <c r="BWU223" s="3"/>
      <c r="BWV223" s="3"/>
      <c r="BWW223" s="3"/>
      <c r="BWX223" s="3"/>
      <c r="BWY223" s="3"/>
      <c r="BWZ223" s="3"/>
      <c r="BXA223" s="3"/>
      <c r="BXB223" s="3"/>
      <c r="BXC223" s="3"/>
      <c r="BXD223" s="3"/>
      <c r="BXE223" s="3"/>
      <c r="BXF223" s="3"/>
      <c r="BXG223" s="3"/>
      <c r="BXH223" s="3"/>
      <c r="BXI223" s="3"/>
      <c r="BXJ223" s="3"/>
      <c r="BXK223" s="3"/>
      <c r="BXL223" s="3"/>
      <c r="BXM223" s="3"/>
      <c r="BXN223" s="3"/>
      <c r="BXO223" s="3"/>
      <c r="BXP223" s="3"/>
      <c r="BXQ223" s="3"/>
      <c r="BXR223" s="3"/>
      <c r="BXS223" s="3"/>
      <c r="BXT223" s="3"/>
      <c r="BXU223" s="3"/>
      <c r="BXV223" s="3"/>
      <c r="BXW223" s="3"/>
      <c r="BXX223" s="3"/>
      <c r="BXY223" s="3"/>
      <c r="BXZ223" s="3"/>
      <c r="BYA223" s="3"/>
      <c r="BYB223" s="3"/>
      <c r="BYC223" s="3"/>
      <c r="BYD223" s="3"/>
      <c r="BYE223" s="3"/>
      <c r="BYF223" s="3"/>
      <c r="BYG223" s="3"/>
      <c r="BYH223" s="3"/>
      <c r="BYI223" s="3"/>
      <c r="BYJ223" s="3"/>
      <c r="BYK223" s="3"/>
      <c r="BYL223" s="3"/>
      <c r="BYM223" s="3"/>
      <c r="BYN223" s="3"/>
      <c r="BYO223" s="3"/>
      <c r="BYP223" s="3"/>
      <c r="BYQ223" s="3"/>
      <c r="BYR223" s="3"/>
      <c r="BYS223" s="3"/>
      <c r="BYT223" s="3"/>
      <c r="BYU223" s="3"/>
      <c r="BYV223" s="3"/>
      <c r="BYW223" s="3"/>
      <c r="BYX223" s="3"/>
      <c r="BYY223" s="3"/>
      <c r="BYZ223" s="3"/>
      <c r="BZA223" s="3"/>
      <c r="BZB223" s="3"/>
      <c r="BZC223" s="3"/>
      <c r="BZD223" s="3"/>
      <c r="BZE223" s="3"/>
      <c r="BZF223" s="3"/>
      <c r="BZG223" s="3"/>
      <c r="BZH223" s="3"/>
      <c r="BZI223" s="3"/>
      <c r="BZJ223" s="3"/>
      <c r="BZK223" s="3"/>
      <c r="BZL223" s="3"/>
      <c r="BZM223" s="3"/>
      <c r="BZN223" s="3"/>
      <c r="BZO223" s="3"/>
      <c r="BZP223" s="3"/>
      <c r="BZQ223" s="3"/>
      <c r="BZR223" s="3"/>
      <c r="BZS223" s="3"/>
      <c r="BZT223" s="3"/>
      <c r="BZU223" s="3"/>
      <c r="BZV223" s="3"/>
      <c r="BZW223" s="3"/>
      <c r="BZX223" s="3"/>
      <c r="BZY223" s="3"/>
      <c r="BZZ223" s="3"/>
      <c r="CAA223" s="3"/>
      <c r="CAB223" s="3"/>
      <c r="CAC223" s="3"/>
      <c r="CAD223" s="3"/>
      <c r="CAE223" s="3"/>
      <c r="CAF223" s="3"/>
      <c r="CAG223" s="3"/>
      <c r="CAH223" s="3"/>
      <c r="CAI223" s="3"/>
      <c r="CAJ223" s="3"/>
      <c r="CAK223" s="3"/>
      <c r="CAL223" s="3"/>
      <c r="CAM223" s="3"/>
      <c r="CAN223" s="3"/>
      <c r="CAO223" s="3"/>
      <c r="CAP223" s="3"/>
      <c r="CAQ223" s="3"/>
      <c r="CAR223" s="3"/>
      <c r="CAS223" s="3"/>
      <c r="CAT223" s="3"/>
    </row>
    <row r="224" spans="1:2074" s="100" customFormat="1" x14ac:dyDescent="0.3">
      <c r="A224" s="1"/>
      <c r="B224" s="2"/>
      <c r="C224" s="3"/>
      <c r="D224" s="3"/>
      <c r="E224" s="3"/>
      <c r="F224" s="3"/>
      <c r="G224" s="11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  <c r="IW224" s="3"/>
      <c r="IX224" s="3"/>
      <c r="IY224" s="3"/>
      <c r="IZ224" s="3"/>
      <c r="JA224" s="3"/>
      <c r="JB224" s="3"/>
      <c r="JC224" s="3"/>
      <c r="JD224" s="3"/>
      <c r="JE224" s="3"/>
      <c r="JF224" s="3"/>
      <c r="JG224" s="3"/>
      <c r="JH224" s="3"/>
      <c r="JI224" s="3"/>
      <c r="JJ224" s="3"/>
      <c r="JK224" s="3"/>
      <c r="JL224" s="3"/>
      <c r="JM224" s="3"/>
      <c r="JN224" s="3"/>
      <c r="JO224" s="3"/>
      <c r="JP224" s="3"/>
      <c r="JQ224" s="3"/>
      <c r="JR224" s="3"/>
      <c r="JS224" s="3"/>
      <c r="JT224" s="3"/>
      <c r="JU224" s="3"/>
      <c r="JV224" s="3"/>
      <c r="JW224" s="3"/>
      <c r="JX224" s="3"/>
      <c r="JY224" s="3"/>
      <c r="JZ224" s="3"/>
      <c r="KA224" s="3"/>
      <c r="KB224" s="3"/>
      <c r="KC224" s="3"/>
      <c r="KD224" s="3"/>
      <c r="KE224" s="3"/>
      <c r="KF224" s="3"/>
      <c r="KG224" s="3"/>
      <c r="KH224" s="3"/>
      <c r="KI224" s="3"/>
      <c r="KJ224" s="3"/>
      <c r="KK224" s="3"/>
      <c r="KL224" s="3"/>
      <c r="KM224" s="3"/>
      <c r="KN224" s="3"/>
      <c r="KO224" s="3"/>
      <c r="KP224" s="3"/>
      <c r="KQ224" s="3"/>
      <c r="KR224" s="3"/>
      <c r="KS224" s="3"/>
      <c r="KT224" s="3"/>
      <c r="KU224" s="3"/>
      <c r="KV224" s="3"/>
      <c r="KW224" s="3"/>
      <c r="KX224" s="3"/>
      <c r="KY224" s="3"/>
      <c r="KZ224" s="3"/>
      <c r="LA224" s="3"/>
      <c r="LB224" s="3"/>
      <c r="LC224" s="3"/>
      <c r="LD224" s="3"/>
      <c r="LE224" s="3"/>
      <c r="LF224" s="3"/>
      <c r="LG224" s="3"/>
      <c r="LH224" s="3"/>
      <c r="LI224" s="3"/>
      <c r="LJ224" s="3"/>
      <c r="LK224" s="3"/>
      <c r="LL224" s="3"/>
      <c r="LM224" s="3"/>
      <c r="LN224" s="3"/>
      <c r="LO224" s="3"/>
      <c r="LP224" s="3"/>
      <c r="LQ224" s="3"/>
      <c r="LR224" s="3"/>
      <c r="LS224" s="3"/>
      <c r="LT224" s="3"/>
      <c r="LU224" s="3"/>
      <c r="LV224" s="3"/>
      <c r="LW224" s="3"/>
      <c r="LX224" s="3"/>
      <c r="LY224" s="3"/>
      <c r="LZ224" s="3"/>
      <c r="MA224" s="3"/>
      <c r="MB224" s="3"/>
      <c r="MC224" s="3"/>
      <c r="MD224" s="3"/>
      <c r="ME224" s="3"/>
      <c r="MF224" s="3"/>
      <c r="MG224" s="3"/>
      <c r="MH224" s="3"/>
      <c r="MI224" s="3"/>
      <c r="MJ224" s="3"/>
      <c r="MK224" s="3"/>
      <c r="ML224" s="3"/>
      <c r="MM224" s="3"/>
      <c r="MN224" s="3"/>
      <c r="MO224" s="3"/>
      <c r="MP224" s="3"/>
      <c r="MQ224" s="3"/>
      <c r="MR224" s="3"/>
      <c r="MS224" s="3"/>
      <c r="MT224" s="3"/>
      <c r="MU224" s="3"/>
      <c r="MV224" s="3"/>
      <c r="MW224" s="3"/>
      <c r="MX224" s="3"/>
      <c r="MY224" s="3"/>
      <c r="MZ224" s="3"/>
      <c r="NA224" s="3"/>
      <c r="NB224" s="3"/>
      <c r="NC224" s="3"/>
      <c r="ND224" s="3"/>
      <c r="NE224" s="3"/>
      <c r="NF224" s="3"/>
      <c r="NG224" s="3"/>
      <c r="NH224" s="3"/>
      <c r="NI224" s="3"/>
      <c r="NJ224" s="3"/>
      <c r="NK224" s="3"/>
      <c r="NL224" s="3"/>
      <c r="NM224" s="3"/>
      <c r="NN224" s="3"/>
      <c r="NO224" s="3"/>
      <c r="NP224" s="3"/>
      <c r="NQ224" s="3"/>
      <c r="NR224" s="3"/>
      <c r="NS224" s="3"/>
      <c r="NT224" s="3"/>
      <c r="NU224" s="3"/>
      <c r="NV224" s="3"/>
      <c r="NW224" s="3"/>
      <c r="NX224" s="3"/>
      <c r="NY224" s="3"/>
      <c r="NZ224" s="3"/>
      <c r="OA224" s="3"/>
      <c r="OB224" s="3"/>
      <c r="OC224" s="3"/>
      <c r="OD224" s="3"/>
      <c r="OE224" s="3"/>
      <c r="OF224" s="3"/>
      <c r="OG224" s="3"/>
      <c r="OH224" s="3"/>
      <c r="OI224" s="3"/>
      <c r="OJ224" s="3"/>
      <c r="OK224" s="3"/>
      <c r="OL224" s="3"/>
      <c r="OM224" s="3"/>
      <c r="ON224" s="3"/>
      <c r="OO224" s="3"/>
      <c r="OP224" s="3"/>
      <c r="OQ224" s="3"/>
      <c r="OR224" s="3"/>
      <c r="OS224" s="3"/>
      <c r="OT224" s="3"/>
      <c r="OU224" s="3"/>
      <c r="OV224" s="3"/>
      <c r="OW224" s="3"/>
      <c r="OX224" s="3"/>
      <c r="OY224" s="3"/>
      <c r="OZ224" s="3"/>
      <c r="PA224" s="3"/>
      <c r="PB224" s="3"/>
      <c r="PC224" s="3"/>
      <c r="PD224" s="3"/>
      <c r="PE224" s="3"/>
      <c r="PF224" s="3"/>
      <c r="PG224" s="3"/>
      <c r="PH224" s="3"/>
      <c r="PI224" s="3"/>
      <c r="PJ224" s="3"/>
      <c r="PK224" s="3"/>
      <c r="PL224" s="3"/>
      <c r="PM224" s="3"/>
      <c r="PN224" s="3"/>
      <c r="PO224" s="3"/>
      <c r="PP224" s="3"/>
      <c r="PQ224" s="3"/>
      <c r="PR224" s="3"/>
      <c r="PS224" s="3"/>
      <c r="PT224" s="3"/>
      <c r="PU224" s="3"/>
      <c r="PV224" s="3"/>
      <c r="PW224" s="3"/>
      <c r="PX224" s="3"/>
      <c r="PY224" s="3"/>
      <c r="PZ224" s="3"/>
      <c r="QA224" s="3"/>
      <c r="QB224" s="3"/>
      <c r="QC224" s="3"/>
      <c r="QD224" s="3"/>
      <c r="QE224" s="3"/>
      <c r="QF224" s="3"/>
      <c r="QG224" s="3"/>
      <c r="QH224" s="3"/>
      <c r="QI224" s="3"/>
      <c r="QJ224" s="3"/>
      <c r="QK224" s="3"/>
      <c r="QL224" s="3"/>
      <c r="QM224" s="3"/>
      <c r="QN224" s="3"/>
      <c r="QO224" s="3"/>
      <c r="QP224" s="3"/>
      <c r="QQ224" s="3"/>
      <c r="QR224" s="3"/>
      <c r="QS224" s="3"/>
      <c r="QT224" s="3"/>
      <c r="QU224" s="3"/>
      <c r="QV224" s="3"/>
      <c r="QW224" s="3"/>
      <c r="QX224" s="3"/>
      <c r="QY224" s="3"/>
      <c r="QZ224" s="3"/>
      <c r="RA224" s="3"/>
      <c r="RB224" s="3"/>
      <c r="RC224" s="3"/>
      <c r="RD224" s="3"/>
      <c r="RE224" s="3"/>
      <c r="RF224" s="3"/>
      <c r="RG224" s="3"/>
      <c r="RH224" s="3"/>
      <c r="RI224" s="3"/>
      <c r="RJ224" s="3"/>
      <c r="RK224" s="3"/>
      <c r="RL224" s="3"/>
      <c r="RM224" s="3"/>
      <c r="RN224" s="3"/>
      <c r="RO224" s="3"/>
      <c r="RP224" s="3"/>
      <c r="RQ224" s="3"/>
      <c r="RR224" s="3"/>
      <c r="RS224" s="3"/>
      <c r="RT224" s="3"/>
      <c r="RU224" s="3"/>
      <c r="RV224" s="3"/>
      <c r="RW224" s="3"/>
      <c r="RX224" s="3"/>
      <c r="RY224" s="3"/>
      <c r="RZ224" s="3"/>
      <c r="SA224" s="3"/>
      <c r="SB224" s="3"/>
      <c r="SC224" s="3"/>
      <c r="SD224" s="3"/>
      <c r="SE224" s="3"/>
      <c r="SF224" s="3"/>
      <c r="SG224" s="3"/>
      <c r="SH224" s="3"/>
      <c r="SI224" s="3"/>
      <c r="SJ224" s="3"/>
      <c r="SK224" s="3"/>
      <c r="SL224" s="3"/>
      <c r="SM224" s="3"/>
      <c r="SN224" s="3"/>
      <c r="SO224" s="3"/>
      <c r="SP224" s="3"/>
      <c r="SQ224" s="3"/>
      <c r="SR224" s="3"/>
      <c r="SS224" s="3"/>
      <c r="ST224" s="3"/>
      <c r="SU224" s="3"/>
      <c r="SV224" s="3"/>
      <c r="SW224" s="3"/>
      <c r="SX224" s="3"/>
      <c r="SY224" s="3"/>
      <c r="SZ224" s="3"/>
      <c r="TA224" s="3"/>
      <c r="TB224" s="3"/>
      <c r="TC224" s="3"/>
      <c r="TD224" s="3"/>
      <c r="TE224" s="3"/>
      <c r="TF224" s="3"/>
      <c r="TG224" s="3"/>
      <c r="TH224" s="3"/>
      <c r="TI224" s="3"/>
      <c r="TJ224" s="3"/>
      <c r="TK224" s="3"/>
      <c r="TL224" s="3"/>
      <c r="TM224" s="3"/>
      <c r="TN224" s="3"/>
      <c r="TO224" s="3"/>
      <c r="TP224" s="3"/>
      <c r="TQ224" s="3"/>
      <c r="TR224" s="3"/>
      <c r="TS224" s="3"/>
      <c r="TT224" s="3"/>
      <c r="TU224" s="3"/>
      <c r="TV224" s="3"/>
      <c r="TW224" s="3"/>
      <c r="TX224" s="3"/>
      <c r="TY224" s="3"/>
      <c r="TZ224" s="3"/>
      <c r="UA224" s="3"/>
      <c r="UB224" s="3"/>
      <c r="UC224" s="3"/>
      <c r="UD224" s="3"/>
      <c r="UE224" s="3"/>
      <c r="UF224" s="3"/>
      <c r="UG224" s="3"/>
      <c r="UH224" s="3"/>
      <c r="UI224" s="3"/>
      <c r="UJ224" s="3"/>
      <c r="UK224" s="3"/>
      <c r="UL224" s="3"/>
      <c r="UM224" s="3"/>
      <c r="UN224" s="3"/>
      <c r="UO224" s="3"/>
      <c r="UP224" s="3"/>
      <c r="UQ224" s="3"/>
      <c r="UR224" s="3"/>
      <c r="US224" s="3"/>
      <c r="UT224" s="3"/>
      <c r="UU224" s="3"/>
      <c r="UV224" s="3"/>
      <c r="UW224" s="3"/>
      <c r="UX224" s="3"/>
      <c r="UY224" s="3"/>
      <c r="UZ224" s="3"/>
      <c r="VA224" s="3"/>
      <c r="VB224" s="3"/>
      <c r="VC224" s="3"/>
      <c r="VD224" s="3"/>
      <c r="VE224" s="3"/>
      <c r="VF224" s="3"/>
      <c r="VG224" s="3"/>
      <c r="VH224" s="3"/>
      <c r="VI224" s="3"/>
      <c r="VJ224" s="3"/>
      <c r="VK224" s="3"/>
      <c r="VL224" s="3"/>
      <c r="VM224" s="3"/>
      <c r="VN224" s="3"/>
      <c r="VO224" s="3"/>
      <c r="VP224" s="3"/>
      <c r="VQ224" s="3"/>
      <c r="VR224" s="3"/>
      <c r="VS224" s="3"/>
      <c r="VT224" s="3"/>
      <c r="VU224" s="3"/>
      <c r="VV224" s="3"/>
      <c r="VW224" s="3"/>
      <c r="VX224" s="3"/>
      <c r="VY224" s="3"/>
      <c r="VZ224" s="3"/>
      <c r="WA224" s="3"/>
      <c r="WB224" s="3"/>
      <c r="WC224" s="3"/>
      <c r="WD224" s="3"/>
      <c r="WE224" s="3"/>
      <c r="WF224" s="3"/>
      <c r="WG224" s="3"/>
      <c r="WH224" s="3"/>
      <c r="WI224" s="3"/>
      <c r="WJ224" s="3"/>
      <c r="WK224" s="3"/>
      <c r="WL224" s="3"/>
      <c r="WM224" s="3"/>
      <c r="WN224" s="3"/>
      <c r="WO224" s="3"/>
      <c r="WP224" s="3"/>
      <c r="WQ224" s="3"/>
      <c r="WR224" s="3"/>
      <c r="WS224" s="3"/>
      <c r="WT224" s="3"/>
      <c r="WU224" s="3"/>
      <c r="WV224" s="3"/>
      <c r="WW224" s="3"/>
      <c r="WX224" s="3"/>
      <c r="WY224" s="3"/>
      <c r="WZ224" s="3"/>
      <c r="XA224" s="3"/>
      <c r="XB224" s="3"/>
      <c r="XC224" s="3"/>
      <c r="XD224" s="3"/>
      <c r="XE224" s="3"/>
      <c r="XF224" s="3"/>
      <c r="XG224" s="3"/>
      <c r="XH224" s="3"/>
      <c r="XI224" s="3"/>
      <c r="XJ224" s="3"/>
      <c r="XK224" s="3"/>
      <c r="XL224" s="3"/>
      <c r="XM224" s="3"/>
      <c r="XN224" s="3"/>
      <c r="XO224" s="3"/>
      <c r="XP224" s="3"/>
      <c r="XQ224" s="3"/>
      <c r="XR224" s="3"/>
      <c r="XS224" s="3"/>
      <c r="XT224" s="3"/>
      <c r="XU224" s="3"/>
      <c r="XV224" s="3"/>
      <c r="XW224" s="3"/>
      <c r="XX224" s="3"/>
      <c r="XY224" s="3"/>
      <c r="XZ224" s="3"/>
      <c r="YA224" s="3"/>
      <c r="YB224" s="3"/>
      <c r="YC224" s="3"/>
      <c r="YD224" s="3"/>
      <c r="YE224" s="3"/>
      <c r="YF224" s="3"/>
      <c r="YG224" s="3"/>
      <c r="YH224" s="3"/>
      <c r="YI224" s="3"/>
      <c r="YJ224" s="3"/>
      <c r="YK224" s="3"/>
      <c r="YL224" s="3"/>
      <c r="YM224" s="3"/>
      <c r="YN224" s="3"/>
      <c r="YO224" s="3"/>
      <c r="YP224" s="3"/>
      <c r="YQ224" s="3"/>
      <c r="YR224" s="3"/>
      <c r="YS224" s="3"/>
      <c r="YT224" s="3"/>
      <c r="YU224" s="3"/>
      <c r="YV224" s="3"/>
      <c r="YW224" s="3"/>
      <c r="YX224" s="3"/>
      <c r="YY224" s="3"/>
      <c r="YZ224" s="3"/>
      <c r="ZA224" s="3"/>
      <c r="ZB224" s="3"/>
      <c r="ZC224" s="3"/>
      <c r="ZD224" s="3"/>
      <c r="ZE224" s="3"/>
      <c r="ZF224" s="3"/>
      <c r="ZG224" s="3"/>
      <c r="ZH224" s="3"/>
      <c r="ZI224" s="3"/>
      <c r="ZJ224" s="3"/>
      <c r="ZK224" s="3"/>
      <c r="ZL224" s="3"/>
      <c r="ZM224" s="3"/>
      <c r="ZN224" s="3"/>
      <c r="ZO224" s="3"/>
      <c r="ZP224" s="3"/>
      <c r="ZQ224" s="3"/>
      <c r="ZR224" s="3"/>
      <c r="ZS224" s="3"/>
      <c r="ZT224" s="3"/>
      <c r="ZU224" s="3"/>
      <c r="ZV224" s="3"/>
      <c r="ZW224" s="3"/>
      <c r="ZX224" s="3"/>
      <c r="ZY224" s="3"/>
      <c r="ZZ224" s="3"/>
      <c r="AAA224" s="3"/>
      <c r="AAB224" s="3"/>
      <c r="AAC224" s="3"/>
      <c r="AAD224" s="3"/>
      <c r="AAE224" s="3"/>
      <c r="AAF224" s="3"/>
      <c r="AAG224" s="3"/>
      <c r="AAH224" s="3"/>
      <c r="AAI224" s="3"/>
      <c r="AAJ224" s="3"/>
      <c r="AAK224" s="3"/>
      <c r="AAL224" s="3"/>
      <c r="AAM224" s="3"/>
      <c r="AAN224" s="3"/>
      <c r="AAO224" s="3"/>
      <c r="AAP224" s="3"/>
      <c r="AAQ224" s="3"/>
      <c r="AAR224" s="3"/>
      <c r="AAS224" s="3"/>
      <c r="AAT224" s="3"/>
      <c r="AAU224" s="3"/>
      <c r="AAV224" s="3"/>
      <c r="AAW224" s="3"/>
      <c r="AAX224" s="3"/>
      <c r="AAY224" s="3"/>
      <c r="AAZ224" s="3"/>
      <c r="ABA224" s="3"/>
      <c r="ABB224" s="3"/>
      <c r="ABC224" s="3"/>
      <c r="ABD224" s="3"/>
      <c r="ABE224" s="3"/>
      <c r="ABF224" s="3"/>
      <c r="ABG224" s="3"/>
      <c r="ABH224" s="3"/>
      <c r="ABI224" s="3"/>
      <c r="ABJ224" s="3"/>
      <c r="ABK224" s="3"/>
      <c r="ABL224" s="3"/>
      <c r="ABM224" s="3"/>
      <c r="ABN224" s="3"/>
      <c r="ABO224" s="3"/>
      <c r="ABP224" s="3"/>
      <c r="ABQ224" s="3"/>
      <c r="ABR224" s="3"/>
      <c r="ABS224" s="3"/>
      <c r="ABT224" s="3"/>
      <c r="ABU224" s="3"/>
      <c r="ABV224" s="3"/>
      <c r="ABW224" s="3"/>
      <c r="ABX224" s="3"/>
      <c r="ABY224" s="3"/>
      <c r="ABZ224" s="3"/>
      <c r="ACA224" s="3"/>
      <c r="ACB224" s="3"/>
      <c r="ACC224" s="3"/>
      <c r="ACD224" s="3"/>
      <c r="ACE224" s="3"/>
      <c r="ACF224" s="3"/>
      <c r="ACG224" s="3"/>
      <c r="ACH224" s="3"/>
      <c r="ACI224" s="3"/>
      <c r="ACJ224" s="3"/>
      <c r="ACK224" s="3"/>
      <c r="ACL224" s="3"/>
      <c r="ACM224" s="3"/>
      <c r="ACN224" s="3"/>
      <c r="ACO224" s="3"/>
      <c r="ACP224" s="3"/>
      <c r="ACQ224" s="3"/>
      <c r="ACR224" s="3"/>
      <c r="ACS224" s="3"/>
      <c r="ACT224" s="3"/>
      <c r="ACU224" s="3"/>
      <c r="ACV224" s="3"/>
      <c r="ACW224" s="3"/>
      <c r="ACX224" s="3"/>
      <c r="ACY224" s="3"/>
      <c r="ACZ224" s="3"/>
      <c r="ADA224" s="3"/>
      <c r="ADB224" s="3"/>
      <c r="ADC224" s="3"/>
      <c r="ADD224" s="3"/>
      <c r="ADE224" s="3"/>
      <c r="ADF224" s="3"/>
      <c r="ADG224" s="3"/>
      <c r="ADH224" s="3"/>
      <c r="ADI224" s="3"/>
      <c r="ADJ224" s="3"/>
      <c r="ADK224" s="3"/>
      <c r="ADL224" s="3"/>
      <c r="ADM224" s="3"/>
      <c r="ADN224" s="3"/>
      <c r="ADO224" s="3"/>
      <c r="ADP224" s="3"/>
      <c r="ADQ224" s="3"/>
      <c r="ADR224" s="3"/>
      <c r="ADS224" s="3"/>
      <c r="ADT224" s="3"/>
      <c r="ADU224" s="3"/>
      <c r="ADV224" s="3"/>
      <c r="ADW224" s="3"/>
      <c r="ADX224" s="3"/>
      <c r="ADY224" s="3"/>
      <c r="ADZ224" s="3"/>
      <c r="AEA224" s="3"/>
      <c r="AEB224" s="3"/>
      <c r="AEC224" s="3"/>
      <c r="AED224" s="3"/>
      <c r="AEE224" s="3"/>
      <c r="AEF224" s="3"/>
      <c r="AEG224" s="3"/>
      <c r="AEH224" s="3"/>
      <c r="AEI224" s="3"/>
      <c r="AEJ224" s="3"/>
      <c r="AEK224" s="3"/>
      <c r="AEL224" s="3"/>
      <c r="AEM224" s="3"/>
      <c r="AEN224" s="3"/>
      <c r="AEO224" s="3"/>
      <c r="AEP224" s="3"/>
      <c r="AEQ224" s="3"/>
      <c r="AER224" s="3"/>
      <c r="AES224" s="3"/>
      <c r="AET224" s="3"/>
      <c r="AEU224" s="3"/>
      <c r="AEV224" s="3"/>
      <c r="AEW224" s="3"/>
      <c r="AEX224" s="3"/>
      <c r="AEY224" s="3"/>
      <c r="AEZ224" s="3"/>
      <c r="AFA224" s="3"/>
      <c r="AFB224" s="3"/>
      <c r="AFC224" s="3"/>
      <c r="AFD224" s="3"/>
      <c r="AFE224" s="3"/>
      <c r="AFF224" s="3"/>
      <c r="AFG224" s="3"/>
      <c r="AFH224" s="3"/>
      <c r="AFI224" s="3"/>
      <c r="AFJ224" s="3"/>
      <c r="AFK224" s="3"/>
      <c r="AFL224" s="3"/>
      <c r="AFM224" s="3"/>
      <c r="AFN224" s="3"/>
      <c r="AFO224" s="3"/>
      <c r="AFP224" s="3"/>
      <c r="AFQ224" s="3"/>
      <c r="AFR224" s="3"/>
      <c r="AFS224" s="3"/>
      <c r="AFT224" s="3"/>
      <c r="AFU224" s="3"/>
      <c r="AFV224" s="3"/>
      <c r="AFW224" s="3"/>
      <c r="AFX224" s="3"/>
      <c r="AFY224" s="3"/>
      <c r="AFZ224" s="3"/>
      <c r="AGA224" s="3"/>
      <c r="AGB224" s="3"/>
      <c r="AGC224" s="3"/>
      <c r="AGD224" s="3"/>
      <c r="AGE224" s="3"/>
      <c r="AGF224" s="3"/>
      <c r="AGG224" s="3"/>
      <c r="AGH224" s="3"/>
      <c r="AGI224" s="3"/>
      <c r="AGJ224" s="3"/>
      <c r="AGK224" s="3"/>
      <c r="AGL224" s="3"/>
      <c r="AGM224" s="3"/>
      <c r="AGN224" s="3"/>
      <c r="AGO224" s="3"/>
      <c r="AGP224" s="3"/>
      <c r="AGQ224" s="3"/>
      <c r="AGR224" s="3"/>
      <c r="AGS224" s="3"/>
      <c r="AGT224" s="3"/>
      <c r="AGU224" s="3"/>
      <c r="AGV224" s="3"/>
      <c r="AGW224" s="3"/>
      <c r="AGX224" s="3"/>
      <c r="AGY224" s="3"/>
      <c r="AGZ224" s="3"/>
      <c r="AHA224" s="3"/>
      <c r="AHB224" s="3"/>
      <c r="AHC224" s="3"/>
      <c r="AHD224" s="3"/>
      <c r="AHE224" s="3"/>
      <c r="AHF224" s="3"/>
      <c r="AHG224" s="3"/>
      <c r="AHH224" s="3"/>
      <c r="AHI224" s="3"/>
      <c r="AHJ224" s="3"/>
      <c r="AHK224" s="3"/>
      <c r="AHL224" s="3"/>
      <c r="AHM224" s="3"/>
      <c r="AHN224" s="3"/>
      <c r="AHO224" s="3"/>
      <c r="AHP224" s="3"/>
      <c r="AHQ224" s="3"/>
      <c r="AHR224" s="3"/>
      <c r="AHS224" s="3"/>
      <c r="AHT224" s="3"/>
      <c r="AHU224" s="3"/>
      <c r="AHV224" s="3"/>
      <c r="AHW224" s="3"/>
      <c r="AHX224" s="3"/>
      <c r="AHY224" s="3"/>
      <c r="AHZ224" s="3"/>
      <c r="AIA224" s="3"/>
      <c r="AIB224" s="3"/>
      <c r="AIC224" s="3"/>
      <c r="AID224" s="3"/>
      <c r="AIE224" s="3"/>
      <c r="AIF224" s="3"/>
      <c r="AIG224" s="3"/>
      <c r="AIH224" s="3"/>
      <c r="AII224" s="3"/>
      <c r="AIJ224" s="3"/>
      <c r="AIK224" s="3"/>
      <c r="AIL224" s="3"/>
      <c r="AIM224" s="3"/>
      <c r="AIN224" s="3"/>
      <c r="AIO224" s="3"/>
      <c r="AIP224" s="3"/>
      <c r="AIQ224" s="3"/>
      <c r="AIR224" s="3"/>
      <c r="AIS224" s="3"/>
      <c r="AIT224" s="3"/>
      <c r="AIU224" s="3"/>
      <c r="AIV224" s="3"/>
      <c r="AIW224" s="3"/>
      <c r="AIX224" s="3"/>
      <c r="AIY224" s="3"/>
      <c r="AIZ224" s="3"/>
      <c r="AJA224" s="3"/>
      <c r="AJB224" s="3"/>
      <c r="AJC224" s="3"/>
      <c r="AJD224" s="3"/>
      <c r="AJE224" s="3"/>
      <c r="AJF224" s="3"/>
      <c r="AJG224" s="3"/>
      <c r="AJH224" s="3"/>
      <c r="AJI224" s="3"/>
      <c r="AJJ224" s="3"/>
      <c r="AJK224" s="3"/>
      <c r="AJL224" s="3"/>
      <c r="AJM224" s="3"/>
      <c r="AJN224" s="3"/>
      <c r="AJO224" s="3"/>
      <c r="AJP224" s="3"/>
      <c r="AJQ224" s="3"/>
      <c r="AJR224" s="3"/>
      <c r="AJS224" s="3"/>
      <c r="AJT224" s="3"/>
      <c r="AJU224" s="3"/>
      <c r="AJV224" s="3"/>
      <c r="AJW224" s="3"/>
      <c r="AJX224" s="3"/>
      <c r="AJY224" s="3"/>
      <c r="AJZ224" s="3"/>
      <c r="AKA224" s="3"/>
      <c r="AKB224" s="3"/>
      <c r="AKC224" s="3"/>
      <c r="AKD224" s="3"/>
      <c r="AKE224" s="3"/>
      <c r="AKF224" s="3"/>
      <c r="AKG224" s="3"/>
      <c r="AKH224" s="3"/>
      <c r="AKI224" s="3"/>
      <c r="AKJ224" s="3"/>
      <c r="AKK224" s="3"/>
      <c r="AKL224" s="3"/>
      <c r="AKM224" s="3"/>
      <c r="AKN224" s="3"/>
      <c r="AKO224" s="3"/>
      <c r="AKP224" s="3"/>
      <c r="AKQ224" s="3"/>
      <c r="AKR224" s="3"/>
      <c r="AKS224" s="3"/>
      <c r="AKT224" s="3"/>
      <c r="AKU224" s="3"/>
      <c r="AKV224" s="3"/>
      <c r="AKW224" s="3"/>
      <c r="AKX224" s="3"/>
      <c r="AKY224" s="3"/>
      <c r="AKZ224" s="3"/>
      <c r="ALA224" s="3"/>
      <c r="ALB224" s="3"/>
      <c r="ALC224" s="3"/>
      <c r="ALD224" s="3"/>
      <c r="ALE224" s="3"/>
      <c r="ALF224" s="3"/>
      <c r="ALG224" s="3"/>
      <c r="ALH224" s="3"/>
      <c r="ALI224" s="3"/>
      <c r="ALJ224" s="3"/>
      <c r="ALK224" s="3"/>
      <c r="ALL224" s="3"/>
      <c r="ALM224" s="3"/>
      <c r="ALN224" s="3"/>
      <c r="ALO224" s="3"/>
      <c r="ALP224" s="3"/>
      <c r="ALQ224" s="3"/>
      <c r="ALR224" s="3"/>
      <c r="ALS224" s="3"/>
      <c r="ALT224" s="3"/>
      <c r="ALU224" s="3"/>
      <c r="ALV224" s="3"/>
      <c r="ALW224" s="3"/>
      <c r="ALX224" s="3"/>
      <c r="ALY224" s="3"/>
      <c r="ALZ224" s="3"/>
      <c r="AMA224" s="3"/>
      <c r="AMB224" s="3"/>
      <c r="AMC224" s="3"/>
      <c r="AMD224" s="3"/>
      <c r="AME224" s="3"/>
      <c r="AMF224" s="3"/>
      <c r="AMG224" s="3"/>
      <c r="AMH224" s="3"/>
      <c r="AMI224" s="3"/>
      <c r="AMJ224" s="3"/>
      <c r="AMK224" s="3"/>
      <c r="AML224" s="3"/>
      <c r="AMM224" s="3"/>
      <c r="AMN224" s="3"/>
      <c r="AMO224" s="3"/>
      <c r="AMP224" s="3"/>
      <c r="AMQ224" s="3"/>
      <c r="AMR224" s="3"/>
      <c r="AMS224" s="3"/>
      <c r="AMT224" s="3"/>
      <c r="AMU224" s="3"/>
      <c r="AMV224" s="3"/>
      <c r="AMW224" s="3"/>
      <c r="AMX224" s="3"/>
      <c r="AMY224" s="3"/>
      <c r="AMZ224" s="3"/>
      <c r="ANA224" s="3"/>
      <c r="ANB224" s="3"/>
      <c r="ANC224" s="3"/>
      <c r="AND224" s="3"/>
      <c r="ANE224" s="3"/>
      <c r="ANF224" s="3"/>
      <c r="ANG224" s="3"/>
      <c r="ANH224" s="3"/>
      <c r="ANI224" s="3"/>
      <c r="ANJ224" s="3"/>
      <c r="ANK224" s="3"/>
      <c r="ANL224" s="3"/>
      <c r="ANM224" s="3"/>
      <c r="ANN224" s="3"/>
      <c r="ANO224" s="3"/>
      <c r="ANP224" s="3"/>
      <c r="ANQ224" s="3"/>
      <c r="ANR224" s="3"/>
      <c r="ANS224" s="3"/>
      <c r="ANT224" s="3"/>
      <c r="ANU224" s="3"/>
      <c r="ANV224" s="3"/>
      <c r="ANW224" s="3"/>
      <c r="ANX224" s="3"/>
      <c r="ANY224" s="3"/>
      <c r="ANZ224" s="3"/>
      <c r="AOA224" s="3"/>
      <c r="AOB224" s="3"/>
      <c r="AOC224" s="3"/>
      <c r="AOD224" s="3"/>
      <c r="AOE224" s="3"/>
      <c r="AOF224" s="3"/>
      <c r="AOG224" s="3"/>
      <c r="AOH224" s="3"/>
      <c r="AOI224" s="3"/>
      <c r="AOJ224" s="3"/>
      <c r="AOK224" s="3"/>
      <c r="AOL224" s="3"/>
      <c r="AOM224" s="3"/>
      <c r="AON224" s="3"/>
      <c r="AOO224" s="3"/>
      <c r="AOP224" s="3"/>
      <c r="AOQ224" s="3"/>
      <c r="AOR224" s="3"/>
      <c r="AOS224" s="3"/>
      <c r="AOT224" s="3"/>
      <c r="AOU224" s="3"/>
      <c r="AOV224" s="3"/>
      <c r="AOW224" s="3"/>
      <c r="AOX224" s="3"/>
      <c r="AOY224" s="3"/>
      <c r="AOZ224" s="3"/>
      <c r="APA224" s="3"/>
      <c r="APB224" s="3"/>
      <c r="APC224" s="3"/>
      <c r="APD224" s="3"/>
      <c r="APE224" s="3"/>
      <c r="APF224" s="3"/>
      <c r="APG224" s="3"/>
      <c r="APH224" s="3"/>
      <c r="API224" s="3"/>
      <c r="APJ224" s="3"/>
      <c r="APK224" s="3"/>
      <c r="APL224" s="3"/>
      <c r="APM224" s="3"/>
      <c r="APN224" s="3"/>
      <c r="APO224" s="3"/>
      <c r="APP224" s="3"/>
      <c r="APQ224" s="3"/>
      <c r="APR224" s="3"/>
      <c r="APS224" s="3"/>
      <c r="APT224" s="3"/>
      <c r="APU224" s="3"/>
      <c r="APV224" s="3"/>
      <c r="APW224" s="3"/>
      <c r="APX224" s="3"/>
      <c r="APY224" s="3"/>
      <c r="APZ224" s="3"/>
      <c r="AQA224" s="3"/>
      <c r="AQB224" s="3"/>
      <c r="AQC224" s="3"/>
      <c r="AQD224" s="3"/>
      <c r="AQE224" s="3"/>
      <c r="AQF224" s="3"/>
      <c r="AQG224" s="3"/>
      <c r="AQH224" s="3"/>
      <c r="AQI224" s="3"/>
      <c r="AQJ224" s="3"/>
      <c r="AQK224" s="3"/>
      <c r="AQL224" s="3"/>
      <c r="AQM224" s="3"/>
      <c r="AQN224" s="3"/>
      <c r="AQO224" s="3"/>
      <c r="AQP224" s="3"/>
      <c r="AQQ224" s="3"/>
      <c r="AQR224" s="3"/>
      <c r="AQS224" s="3"/>
      <c r="AQT224" s="3"/>
      <c r="AQU224" s="3"/>
      <c r="AQV224" s="3"/>
      <c r="AQW224" s="3"/>
      <c r="AQX224" s="3"/>
      <c r="AQY224" s="3"/>
      <c r="AQZ224" s="3"/>
      <c r="ARA224" s="3"/>
      <c r="ARB224" s="3"/>
      <c r="ARC224" s="3"/>
      <c r="ARD224" s="3"/>
      <c r="ARE224" s="3"/>
      <c r="ARF224" s="3"/>
      <c r="ARG224" s="3"/>
      <c r="ARH224" s="3"/>
      <c r="ARI224" s="3"/>
      <c r="ARJ224" s="3"/>
      <c r="ARK224" s="3"/>
      <c r="ARL224" s="3"/>
      <c r="ARM224" s="3"/>
      <c r="ARN224" s="3"/>
      <c r="ARO224" s="3"/>
      <c r="ARP224" s="3"/>
      <c r="ARQ224" s="3"/>
      <c r="ARR224" s="3"/>
      <c r="ARS224" s="3"/>
      <c r="ART224" s="3"/>
      <c r="ARU224" s="3"/>
      <c r="ARV224" s="3"/>
      <c r="ARW224" s="3"/>
      <c r="ARX224" s="3"/>
      <c r="ARY224" s="3"/>
      <c r="ARZ224" s="3"/>
      <c r="ASA224" s="3"/>
      <c r="ASB224" s="3"/>
      <c r="ASC224" s="3"/>
      <c r="ASD224" s="3"/>
      <c r="ASE224" s="3"/>
      <c r="ASF224" s="3"/>
      <c r="ASG224" s="3"/>
      <c r="ASH224" s="3"/>
      <c r="ASI224" s="3"/>
      <c r="ASJ224" s="3"/>
      <c r="ASK224" s="3"/>
      <c r="ASL224" s="3"/>
      <c r="ASM224" s="3"/>
      <c r="ASN224" s="3"/>
      <c r="ASO224" s="3"/>
      <c r="ASP224" s="3"/>
      <c r="ASQ224" s="3"/>
      <c r="ASR224" s="3"/>
      <c r="ASS224" s="3"/>
      <c r="AST224" s="3"/>
      <c r="ASU224" s="3"/>
      <c r="ASV224" s="3"/>
      <c r="ASW224" s="3"/>
      <c r="ASX224" s="3"/>
      <c r="ASY224" s="3"/>
      <c r="ASZ224" s="3"/>
      <c r="ATA224" s="3"/>
      <c r="ATB224" s="3"/>
      <c r="ATC224" s="3"/>
      <c r="ATD224" s="3"/>
      <c r="ATE224" s="3"/>
      <c r="ATF224" s="3"/>
      <c r="ATG224" s="3"/>
      <c r="ATH224" s="3"/>
      <c r="ATI224" s="3"/>
      <c r="ATJ224" s="3"/>
      <c r="ATK224" s="3"/>
      <c r="ATL224" s="3"/>
      <c r="ATM224" s="3"/>
      <c r="ATN224" s="3"/>
      <c r="ATO224" s="3"/>
      <c r="ATP224" s="3"/>
      <c r="ATQ224" s="3"/>
      <c r="ATR224" s="3"/>
      <c r="ATS224" s="3"/>
      <c r="ATT224" s="3"/>
      <c r="ATU224" s="3"/>
      <c r="ATV224" s="3"/>
      <c r="ATW224" s="3"/>
      <c r="ATX224" s="3"/>
      <c r="ATY224" s="3"/>
      <c r="ATZ224" s="3"/>
      <c r="AUA224" s="3"/>
      <c r="AUB224" s="3"/>
      <c r="AUC224" s="3"/>
      <c r="AUD224" s="3"/>
      <c r="AUE224" s="3"/>
      <c r="AUF224" s="3"/>
      <c r="AUG224" s="3"/>
      <c r="AUH224" s="3"/>
      <c r="AUI224" s="3"/>
      <c r="AUJ224" s="3"/>
      <c r="AUK224" s="3"/>
      <c r="AUL224" s="3"/>
      <c r="AUM224" s="3"/>
      <c r="AUN224" s="3"/>
      <c r="AUO224" s="3"/>
      <c r="AUP224" s="3"/>
      <c r="AUQ224" s="3"/>
      <c r="AUR224" s="3"/>
      <c r="AUS224" s="3"/>
      <c r="AUT224" s="3"/>
      <c r="AUU224" s="3"/>
      <c r="AUV224" s="3"/>
      <c r="AUW224" s="3"/>
      <c r="AUX224" s="3"/>
      <c r="AUY224" s="3"/>
      <c r="AUZ224" s="3"/>
      <c r="AVA224" s="3"/>
      <c r="AVB224" s="3"/>
      <c r="AVC224" s="3"/>
      <c r="AVD224" s="3"/>
      <c r="AVE224" s="3"/>
      <c r="AVF224" s="3"/>
      <c r="AVG224" s="3"/>
      <c r="AVH224" s="3"/>
      <c r="AVI224" s="3"/>
      <c r="AVJ224" s="3"/>
      <c r="AVK224" s="3"/>
      <c r="AVL224" s="3"/>
      <c r="AVM224" s="3"/>
      <c r="AVN224" s="3"/>
      <c r="AVO224" s="3"/>
      <c r="AVP224" s="3"/>
      <c r="AVQ224" s="3"/>
      <c r="AVR224" s="3"/>
      <c r="AVS224" s="3"/>
      <c r="AVT224" s="3"/>
      <c r="AVU224" s="3"/>
      <c r="AVV224" s="3"/>
      <c r="AVW224" s="3"/>
      <c r="AVX224" s="3"/>
      <c r="AVY224" s="3"/>
      <c r="AVZ224" s="3"/>
      <c r="AWA224" s="3"/>
      <c r="AWB224" s="3"/>
      <c r="AWC224" s="3"/>
      <c r="AWD224" s="3"/>
      <c r="AWE224" s="3"/>
      <c r="AWF224" s="3"/>
      <c r="AWG224" s="3"/>
      <c r="AWH224" s="3"/>
      <c r="AWI224" s="3"/>
      <c r="AWJ224" s="3"/>
      <c r="AWK224" s="3"/>
      <c r="AWL224" s="3"/>
      <c r="AWM224" s="3"/>
      <c r="AWN224" s="3"/>
      <c r="AWO224" s="3"/>
      <c r="AWP224" s="3"/>
      <c r="AWQ224" s="3"/>
      <c r="AWR224" s="3"/>
      <c r="AWS224" s="3"/>
      <c r="AWT224" s="3"/>
      <c r="AWU224" s="3"/>
      <c r="AWV224" s="3"/>
      <c r="AWW224" s="3"/>
      <c r="AWX224" s="3"/>
      <c r="AWY224" s="3"/>
      <c r="AWZ224" s="3"/>
      <c r="AXA224" s="3"/>
      <c r="AXB224" s="3"/>
      <c r="AXC224" s="3"/>
      <c r="AXD224" s="3"/>
      <c r="AXE224" s="3"/>
      <c r="AXF224" s="3"/>
      <c r="AXG224" s="3"/>
      <c r="AXH224" s="3"/>
      <c r="AXI224" s="3"/>
      <c r="AXJ224" s="3"/>
      <c r="AXK224" s="3"/>
      <c r="AXL224" s="3"/>
      <c r="AXM224" s="3"/>
      <c r="AXN224" s="3"/>
      <c r="AXO224" s="3"/>
      <c r="AXP224" s="3"/>
      <c r="AXQ224" s="3"/>
      <c r="AXR224" s="3"/>
      <c r="AXS224" s="3"/>
      <c r="AXT224" s="3"/>
      <c r="AXU224" s="3"/>
      <c r="AXV224" s="3"/>
      <c r="AXW224" s="3"/>
      <c r="AXX224" s="3"/>
      <c r="AXY224" s="3"/>
      <c r="AXZ224" s="3"/>
      <c r="AYA224" s="3"/>
      <c r="AYB224" s="3"/>
      <c r="AYC224" s="3"/>
      <c r="AYD224" s="3"/>
      <c r="AYE224" s="3"/>
      <c r="AYF224" s="3"/>
      <c r="AYG224" s="3"/>
      <c r="AYH224" s="3"/>
      <c r="AYI224" s="3"/>
      <c r="AYJ224" s="3"/>
      <c r="AYK224" s="3"/>
      <c r="AYL224" s="3"/>
      <c r="AYM224" s="3"/>
      <c r="AYN224" s="3"/>
      <c r="AYO224" s="3"/>
      <c r="AYP224" s="3"/>
      <c r="AYQ224" s="3"/>
      <c r="AYR224" s="3"/>
      <c r="AYS224" s="3"/>
      <c r="AYT224" s="3"/>
      <c r="AYU224" s="3"/>
      <c r="AYV224" s="3"/>
      <c r="AYW224" s="3"/>
      <c r="AYX224" s="3"/>
      <c r="AYY224" s="3"/>
      <c r="AYZ224" s="3"/>
      <c r="AZA224" s="3"/>
      <c r="AZB224" s="3"/>
      <c r="AZC224" s="3"/>
      <c r="AZD224" s="3"/>
      <c r="AZE224" s="3"/>
      <c r="AZF224" s="3"/>
      <c r="AZG224" s="3"/>
      <c r="AZH224" s="3"/>
      <c r="AZI224" s="3"/>
      <c r="AZJ224" s="3"/>
      <c r="AZK224" s="3"/>
      <c r="AZL224" s="3"/>
      <c r="AZM224" s="3"/>
      <c r="AZN224" s="3"/>
      <c r="AZO224" s="3"/>
      <c r="AZP224" s="3"/>
      <c r="AZQ224" s="3"/>
      <c r="AZR224" s="3"/>
      <c r="AZS224" s="3"/>
      <c r="AZT224" s="3"/>
      <c r="AZU224" s="3"/>
      <c r="AZV224" s="3"/>
      <c r="AZW224" s="3"/>
      <c r="AZX224" s="3"/>
      <c r="AZY224" s="3"/>
      <c r="AZZ224" s="3"/>
      <c r="BAA224" s="3"/>
      <c r="BAB224" s="3"/>
      <c r="BAC224" s="3"/>
      <c r="BAD224" s="3"/>
      <c r="BAE224" s="3"/>
      <c r="BAF224" s="3"/>
      <c r="BAG224" s="3"/>
      <c r="BAH224" s="3"/>
      <c r="BAI224" s="3"/>
      <c r="BAJ224" s="3"/>
      <c r="BAK224" s="3"/>
      <c r="BAL224" s="3"/>
      <c r="BAM224" s="3"/>
      <c r="BAN224" s="3"/>
      <c r="BAO224" s="3"/>
      <c r="BAP224" s="3"/>
      <c r="BAQ224" s="3"/>
      <c r="BAR224" s="3"/>
      <c r="BAS224" s="3"/>
      <c r="BAT224" s="3"/>
      <c r="BAU224" s="3"/>
      <c r="BAV224" s="3"/>
      <c r="BAW224" s="3"/>
      <c r="BAX224" s="3"/>
      <c r="BAY224" s="3"/>
      <c r="BAZ224" s="3"/>
      <c r="BBA224" s="3"/>
      <c r="BBB224" s="3"/>
      <c r="BBC224" s="3"/>
      <c r="BBD224" s="3"/>
      <c r="BBE224" s="3"/>
      <c r="BBF224" s="3"/>
      <c r="BBG224" s="3"/>
      <c r="BBH224" s="3"/>
      <c r="BBI224" s="3"/>
      <c r="BBJ224" s="3"/>
      <c r="BBK224" s="3"/>
      <c r="BBL224" s="3"/>
      <c r="BBM224" s="3"/>
      <c r="BBN224" s="3"/>
      <c r="BBO224" s="3"/>
      <c r="BBP224" s="3"/>
      <c r="BBQ224" s="3"/>
      <c r="BBR224" s="3"/>
      <c r="BBS224" s="3"/>
      <c r="BBT224" s="3"/>
      <c r="BBU224" s="3"/>
      <c r="BBV224" s="3"/>
      <c r="BBW224" s="3"/>
      <c r="BBX224" s="3"/>
      <c r="BBY224" s="3"/>
      <c r="BBZ224" s="3"/>
      <c r="BCA224" s="3"/>
      <c r="BCB224" s="3"/>
      <c r="BCC224" s="3"/>
      <c r="BCD224" s="3"/>
      <c r="BCE224" s="3"/>
      <c r="BCF224" s="3"/>
      <c r="BCG224" s="3"/>
      <c r="BCH224" s="3"/>
      <c r="BCI224" s="3"/>
      <c r="BCJ224" s="3"/>
      <c r="BCK224" s="3"/>
      <c r="BCL224" s="3"/>
      <c r="BCM224" s="3"/>
      <c r="BCN224" s="3"/>
      <c r="BCO224" s="3"/>
      <c r="BCP224" s="3"/>
      <c r="BCQ224" s="3"/>
      <c r="BCR224" s="3"/>
      <c r="BCS224" s="3"/>
      <c r="BCT224" s="3"/>
      <c r="BCU224" s="3"/>
      <c r="BCV224" s="3"/>
      <c r="BCW224" s="3"/>
      <c r="BCX224" s="3"/>
      <c r="BCY224" s="3"/>
      <c r="BCZ224" s="3"/>
      <c r="BDA224" s="3"/>
      <c r="BDB224" s="3"/>
      <c r="BDC224" s="3"/>
      <c r="BDD224" s="3"/>
      <c r="BDE224" s="3"/>
      <c r="BDF224" s="3"/>
      <c r="BDG224" s="3"/>
      <c r="BDH224" s="3"/>
      <c r="BDI224" s="3"/>
      <c r="BDJ224" s="3"/>
      <c r="BDK224" s="3"/>
      <c r="BDL224" s="3"/>
      <c r="BDM224" s="3"/>
      <c r="BDN224" s="3"/>
      <c r="BDO224" s="3"/>
      <c r="BDP224" s="3"/>
      <c r="BDQ224" s="3"/>
      <c r="BDR224" s="3"/>
      <c r="BDS224" s="3"/>
      <c r="BDT224" s="3"/>
      <c r="BDU224" s="3"/>
      <c r="BDV224" s="3"/>
      <c r="BDW224" s="3"/>
      <c r="BDX224" s="3"/>
      <c r="BDY224" s="3"/>
      <c r="BDZ224" s="3"/>
      <c r="BEA224" s="3"/>
      <c r="BEB224" s="3"/>
      <c r="BEC224" s="3"/>
      <c r="BED224" s="3"/>
      <c r="BEE224" s="3"/>
      <c r="BEF224" s="3"/>
      <c r="BEG224" s="3"/>
      <c r="BEH224" s="3"/>
      <c r="BEI224" s="3"/>
      <c r="BEJ224" s="3"/>
      <c r="BEK224" s="3"/>
      <c r="BEL224" s="3"/>
      <c r="BEM224" s="3"/>
      <c r="BEN224" s="3"/>
      <c r="BEO224" s="3"/>
      <c r="BEP224" s="3"/>
      <c r="BEQ224" s="3"/>
      <c r="BER224" s="3"/>
      <c r="BES224" s="3"/>
      <c r="BET224" s="3"/>
      <c r="BEU224" s="3"/>
      <c r="BEV224" s="3"/>
      <c r="BEW224" s="3"/>
      <c r="BEX224" s="3"/>
      <c r="BEY224" s="3"/>
      <c r="BEZ224" s="3"/>
      <c r="BFA224" s="3"/>
      <c r="BFB224" s="3"/>
      <c r="BFC224" s="3"/>
      <c r="BFD224" s="3"/>
      <c r="BFE224" s="3"/>
      <c r="BFF224" s="3"/>
      <c r="BFG224" s="3"/>
      <c r="BFH224" s="3"/>
      <c r="BFI224" s="3"/>
      <c r="BFJ224" s="3"/>
      <c r="BFK224" s="3"/>
      <c r="BFL224" s="3"/>
      <c r="BFM224" s="3"/>
      <c r="BFN224" s="3"/>
      <c r="BFO224" s="3"/>
      <c r="BFP224" s="3"/>
      <c r="BFQ224" s="3"/>
      <c r="BFR224" s="3"/>
      <c r="BFS224" s="3"/>
      <c r="BFT224" s="3"/>
      <c r="BFU224" s="3"/>
      <c r="BFV224" s="3"/>
      <c r="BFW224" s="3"/>
      <c r="BFX224" s="3"/>
      <c r="BFY224" s="3"/>
      <c r="BFZ224" s="3"/>
      <c r="BGA224" s="3"/>
      <c r="BGB224" s="3"/>
      <c r="BGC224" s="3"/>
      <c r="BGD224" s="3"/>
      <c r="BGE224" s="3"/>
      <c r="BGF224" s="3"/>
      <c r="BGG224" s="3"/>
      <c r="BGH224" s="3"/>
      <c r="BGI224" s="3"/>
      <c r="BGJ224" s="3"/>
      <c r="BGK224" s="3"/>
      <c r="BGL224" s="3"/>
      <c r="BGM224" s="3"/>
      <c r="BGN224" s="3"/>
      <c r="BGO224" s="3"/>
      <c r="BGP224" s="3"/>
      <c r="BGQ224" s="3"/>
      <c r="BGR224" s="3"/>
      <c r="BGS224" s="3"/>
      <c r="BGT224" s="3"/>
      <c r="BGU224" s="3"/>
      <c r="BGV224" s="3"/>
      <c r="BGW224" s="3"/>
      <c r="BGX224" s="3"/>
      <c r="BGY224" s="3"/>
      <c r="BGZ224" s="3"/>
      <c r="BHA224" s="3"/>
      <c r="BHB224" s="3"/>
      <c r="BHC224" s="3"/>
      <c r="BHD224" s="3"/>
      <c r="BHE224" s="3"/>
      <c r="BHF224" s="3"/>
      <c r="BHG224" s="3"/>
      <c r="BHH224" s="3"/>
      <c r="BHI224" s="3"/>
      <c r="BHJ224" s="3"/>
      <c r="BHK224" s="3"/>
      <c r="BHL224" s="3"/>
      <c r="BHM224" s="3"/>
      <c r="BHN224" s="3"/>
      <c r="BHO224" s="3"/>
      <c r="BHP224" s="3"/>
      <c r="BHQ224" s="3"/>
      <c r="BHR224" s="3"/>
      <c r="BHS224" s="3"/>
      <c r="BHT224" s="3"/>
      <c r="BHU224" s="3"/>
      <c r="BHV224" s="3"/>
      <c r="BHW224" s="3"/>
      <c r="BHX224" s="3"/>
      <c r="BHY224" s="3"/>
      <c r="BHZ224" s="3"/>
      <c r="BIA224" s="3"/>
      <c r="BIB224" s="3"/>
      <c r="BIC224" s="3"/>
      <c r="BID224" s="3"/>
      <c r="BIE224" s="3"/>
      <c r="BIF224" s="3"/>
      <c r="BIG224" s="3"/>
      <c r="BIH224" s="3"/>
      <c r="BII224" s="3"/>
      <c r="BIJ224" s="3"/>
      <c r="BIK224" s="3"/>
      <c r="BIL224" s="3"/>
      <c r="BIM224" s="3"/>
      <c r="BIN224" s="3"/>
      <c r="BIO224" s="3"/>
      <c r="BIP224" s="3"/>
      <c r="BIQ224" s="3"/>
      <c r="BIR224" s="3"/>
      <c r="BIS224" s="3"/>
      <c r="BIT224" s="3"/>
      <c r="BIU224" s="3"/>
      <c r="BIV224" s="3"/>
      <c r="BIW224" s="3"/>
      <c r="BIX224" s="3"/>
      <c r="BIY224" s="3"/>
      <c r="BIZ224" s="3"/>
      <c r="BJA224" s="3"/>
      <c r="BJB224" s="3"/>
      <c r="BJC224" s="3"/>
      <c r="BJD224" s="3"/>
      <c r="BJE224" s="3"/>
      <c r="BJF224" s="3"/>
      <c r="BJG224" s="3"/>
      <c r="BJH224" s="3"/>
      <c r="BJI224" s="3"/>
      <c r="BJJ224" s="3"/>
      <c r="BJK224" s="3"/>
      <c r="BJL224" s="3"/>
      <c r="BJM224" s="3"/>
      <c r="BJN224" s="3"/>
      <c r="BJO224" s="3"/>
      <c r="BJP224" s="3"/>
      <c r="BJQ224" s="3"/>
      <c r="BJR224" s="3"/>
      <c r="BJS224" s="3"/>
      <c r="BJT224" s="3"/>
      <c r="BJU224" s="3"/>
      <c r="BJV224" s="3"/>
      <c r="BJW224" s="3"/>
      <c r="BJX224" s="3"/>
      <c r="BJY224" s="3"/>
      <c r="BJZ224" s="3"/>
      <c r="BKA224" s="3"/>
      <c r="BKB224" s="3"/>
      <c r="BKC224" s="3"/>
      <c r="BKD224" s="3"/>
      <c r="BKE224" s="3"/>
      <c r="BKF224" s="3"/>
      <c r="BKG224" s="3"/>
      <c r="BKH224" s="3"/>
      <c r="BKI224" s="3"/>
      <c r="BKJ224" s="3"/>
      <c r="BKK224" s="3"/>
      <c r="BKL224" s="3"/>
      <c r="BKM224" s="3"/>
      <c r="BKN224" s="3"/>
      <c r="BKO224" s="3"/>
      <c r="BKP224" s="3"/>
      <c r="BKQ224" s="3"/>
      <c r="BKR224" s="3"/>
      <c r="BKS224" s="3"/>
      <c r="BKT224" s="3"/>
      <c r="BKU224" s="3"/>
      <c r="BKV224" s="3"/>
      <c r="BKW224" s="3"/>
      <c r="BKX224" s="3"/>
      <c r="BKY224" s="3"/>
      <c r="BKZ224" s="3"/>
      <c r="BLA224" s="3"/>
      <c r="BLB224" s="3"/>
      <c r="BLC224" s="3"/>
      <c r="BLD224" s="3"/>
      <c r="BLE224" s="3"/>
      <c r="BLF224" s="3"/>
      <c r="BLG224" s="3"/>
      <c r="BLH224" s="3"/>
      <c r="BLI224" s="3"/>
      <c r="BLJ224" s="3"/>
      <c r="BLK224" s="3"/>
      <c r="BLL224" s="3"/>
      <c r="BLM224" s="3"/>
      <c r="BLN224" s="3"/>
      <c r="BLO224" s="3"/>
      <c r="BLP224" s="3"/>
      <c r="BLQ224" s="3"/>
      <c r="BLR224" s="3"/>
      <c r="BLS224" s="3"/>
      <c r="BLT224" s="3"/>
      <c r="BLU224" s="3"/>
      <c r="BLV224" s="3"/>
      <c r="BLW224" s="3"/>
      <c r="BLX224" s="3"/>
      <c r="BLY224" s="3"/>
      <c r="BLZ224" s="3"/>
      <c r="BMA224" s="3"/>
      <c r="BMB224" s="3"/>
      <c r="BMC224" s="3"/>
      <c r="BMD224" s="3"/>
      <c r="BME224" s="3"/>
      <c r="BMF224" s="3"/>
      <c r="BMG224" s="3"/>
      <c r="BMH224" s="3"/>
      <c r="BMI224" s="3"/>
      <c r="BMJ224" s="3"/>
      <c r="BMK224" s="3"/>
      <c r="BML224" s="3"/>
      <c r="BMM224" s="3"/>
      <c r="BMN224" s="3"/>
      <c r="BMO224" s="3"/>
      <c r="BMP224" s="3"/>
      <c r="BMQ224" s="3"/>
      <c r="BMR224" s="3"/>
      <c r="BMS224" s="3"/>
      <c r="BMT224" s="3"/>
      <c r="BMU224" s="3"/>
      <c r="BMV224" s="3"/>
      <c r="BMW224" s="3"/>
      <c r="BMX224" s="3"/>
      <c r="BMY224" s="3"/>
      <c r="BMZ224" s="3"/>
      <c r="BNA224" s="3"/>
      <c r="BNB224" s="3"/>
      <c r="BNC224" s="3"/>
      <c r="BND224" s="3"/>
      <c r="BNE224" s="3"/>
      <c r="BNF224" s="3"/>
      <c r="BNG224" s="3"/>
      <c r="BNH224" s="3"/>
      <c r="BNI224" s="3"/>
      <c r="BNJ224" s="3"/>
      <c r="BNK224" s="3"/>
      <c r="BNL224" s="3"/>
      <c r="BNM224" s="3"/>
      <c r="BNN224" s="3"/>
      <c r="BNO224" s="3"/>
      <c r="BNP224" s="3"/>
      <c r="BNQ224" s="3"/>
      <c r="BNR224" s="3"/>
      <c r="BNS224" s="3"/>
      <c r="BNT224" s="3"/>
      <c r="BNU224" s="3"/>
      <c r="BNV224" s="3"/>
      <c r="BNW224" s="3"/>
      <c r="BNX224" s="3"/>
      <c r="BNY224" s="3"/>
      <c r="BNZ224" s="3"/>
      <c r="BOA224" s="3"/>
      <c r="BOB224" s="3"/>
      <c r="BOC224" s="3"/>
      <c r="BOD224" s="3"/>
      <c r="BOE224" s="3"/>
      <c r="BOF224" s="3"/>
      <c r="BOG224" s="3"/>
      <c r="BOH224" s="3"/>
      <c r="BOI224" s="3"/>
      <c r="BOJ224" s="3"/>
      <c r="BOK224" s="3"/>
      <c r="BOL224" s="3"/>
      <c r="BOM224" s="3"/>
      <c r="BON224" s="3"/>
      <c r="BOO224" s="3"/>
      <c r="BOP224" s="3"/>
      <c r="BOQ224" s="3"/>
      <c r="BOR224" s="3"/>
      <c r="BOS224" s="3"/>
      <c r="BOT224" s="3"/>
      <c r="BOU224" s="3"/>
      <c r="BOV224" s="3"/>
      <c r="BOW224" s="3"/>
      <c r="BOX224" s="3"/>
      <c r="BOY224" s="3"/>
      <c r="BOZ224" s="3"/>
      <c r="BPA224" s="3"/>
      <c r="BPB224" s="3"/>
      <c r="BPC224" s="3"/>
      <c r="BPD224" s="3"/>
      <c r="BPE224" s="3"/>
      <c r="BPF224" s="3"/>
      <c r="BPG224" s="3"/>
      <c r="BPH224" s="3"/>
      <c r="BPI224" s="3"/>
      <c r="BPJ224" s="3"/>
      <c r="BPK224" s="3"/>
      <c r="BPL224" s="3"/>
      <c r="BPM224" s="3"/>
      <c r="BPN224" s="3"/>
      <c r="BPO224" s="3"/>
      <c r="BPP224" s="3"/>
      <c r="BPQ224" s="3"/>
      <c r="BPR224" s="3"/>
      <c r="BPS224" s="3"/>
      <c r="BPT224" s="3"/>
      <c r="BPU224" s="3"/>
      <c r="BPV224" s="3"/>
      <c r="BPW224" s="3"/>
      <c r="BPX224" s="3"/>
      <c r="BPY224" s="3"/>
      <c r="BPZ224" s="3"/>
      <c r="BQA224" s="3"/>
      <c r="BQB224" s="3"/>
      <c r="BQC224" s="3"/>
      <c r="BQD224" s="3"/>
      <c r="BQE224" s="3"/>
      <c r="BQF224" s="3"/>
      <c r="BQG224" s="3"/>
      <c r="BQH224" s="3"/>
      <c r="BQI224" s="3"/>
      <c r="BQJ224" s="3"/>
      <c r="BQK224" s="3"/>
      <c r="BQL224" s="3"/>
      <c r="BQM224" s="3"/>
      <c r="BQN224" s="3"/>
      <c r="BQO224" s="3"/>
      <c r="BQP224" s="3"/>
      <c r="BQQ224" s="3"/>
      <c r="BQR224" s="3"/>
      <c r="BQS224" s="3"/>
      <c r="BQT224" s="3"/>
      <c r="BQU224" s="3"/>
      <c r="BQV224" s="3"/>
      <c r="BQW224" s="3"/>
      <c r="BQX224" s="3"/>
      <c r="BQY224" s="3"/>
      <c r="BQZ224" s="3"/>
      <c r="BRA224" s="3"/>
      <c r="BRB224" s="3"/>
      <c r="BRC224" s="3"/>
      <c r="BRD224" s="3"/>
      <c r="BRE224" s="3"/>
      <c r="BRF224" s="3"/>
      <c r="BRG224" s="3"/>
      <c r="BRH224" s="3"/>
      <c r="BRI224" s="3"/>
      <c r="BRJ224" s="3"/>
      <c r="BRK224" s="3"/>
      <c r="BRL224" s="3"/>
      <c r="BRM224" s="3"/>
      <c r="BRN224" s="3"/>
      <c r="BRO224" s="3"/>
      <c r="BRP224" s="3"/>
      <c r="BRQ224" s="3"/>
      <c r="BRR224" s="3"/>
      <c r="BRS224" s="3"/>
      <c r="BRT224" s="3"/>
      <c r="BRU224" s="3"/>
      <c r="BRV224" s="3"/>
      <c r="BRW224" s="3"/>
      <c r="BRX224" s="3"/>
      <c r="BRY224" s="3"/>
      <c r="BRZ224" s="3"/>
      <c r="BSA224" s="3"/>
      <c r="BSB224" s="3"/>
      <c r="BSC224" s="3"/>
      <c r="BSD224" s="3"/>
      <c r="BSE224" s="3"/>
      <c r="BSF224" s="3"/>
      <c r="BSG224" s="3"/>
      <c r="BSH224" s="3"/>
      <c r="BSI224" s="3"/>
      <c r="BSJ224" s="3"/>
      <c r="BSK224" s="3"/>
      <c r="BSL224" s="3"/>
      <c r="BSM224" s="3"/>
      <c r="BSN224" s="3"/>
      <c r="BSO224" s="3"/>
      <c r="BSP224" s="3"/>
      <c r="BSQ224" s="3"/>
      <c r="BSR224" s="3"/>
      <c r="BSS224" s="3"/>
      <c r="BST224" s="3"/>
      <c r="BSU224" s="3"/>
      <c r="BSV224" s="3"/>
      <c r="BSW224" s="3"/>
      <c r="BSX224" s="3"/>
      <c r="BSY224" s="3"/>
      <c r="BSZ224" s="3"/>
      <c r="BTA224" s="3"/>
      <c r="BTB224" s="3"/>
      <c r="BTC224" s="3"/>
      <c r="BTD224" s="3"/>
      <c r="BTE224" s="3"/>
      <c r="BTF224" s="3"/>
      <c r="BTG224" s="3"/>
      <c r="BTH224" s="3"/>
      <c r="BTI224" s="3"/>
      <c r="BTJ224" s="3"/>
      <c r="BTK224" s="3"/>
      <c r="BTL224" s="3"/>
      <c r="BTM224" s="3"/>
      <c r="BTN224" s="3"/>
      <c r="BTO224" s="3"/>
      <c r="BTP224" s="3"/>
      <c r="BTQ224" s="3"/>
      <c r="BTR224" s="3"/>
      <c r="BTS224" s="3"/>
      <c r="BTT224" s="3"/>
      <c r="BTU224" s="3"/>
      <c r="BTV224" s="3"/>
      <c r="BTW224" s="3"/>
      <c r="BTX224" s="3"/>
      <c r="BTY224" s="3"/>
      <c r="BTZ224" s="3"/>
      <c r="BUA224" s="3"/>
      <c r="BUB224" s="3"/>
      <c r="BUC224" s="3"/>
      <c r="BUD224" s="3"/>
      <c r="BUE224" s="3"/>
      <c r="BUF224" s="3"/>
      <c r="BUG224" s="3"/>
      <c r="BUH224" s="3"/>
      <c r="BUI224" s="3"/>
      <c r="BUJ224" s="3"/>
      <c r="BUK224" s="3"/>
      <c r="BUL224" s="3"/>
      <c r="BUM224" s="3"/>
      <c r="BUN224" s="3"/>
      <c r="BUO224" s="3"/>
      <c r="BUP224" s="3"/>
      <c r="BUQ224" s="3"/>
      <c r="BUR224" s="3"/>
      <c r="BUS224" s="3"/>
      <c r="BUT224" s="3"/>
      <c r="BUU224" s="3"/>
      <c r="BUV224" s="3"/>
      <c r="BUW224" s="3"/>
      <c r="BUX224" s="3"/>
      <c r="BUY224" s="3"/>
      <c r="BUZ224" s="3"/>
      <c r="BVA224" s="3"/>
      <c r="BVB224" s="3"/>
      <c r="BVC224" s="3"/>
      <c r="BVD224" s="3"/>
      <c r="BVE224" s="3"/>
      <c r="BVF224" s="3"/>
      <c r="BVG224" s="3"/>
      <c r="BVH224" s="3"/>
      <c r="BVI224" s="3"/>
      <c r="BVJ224" s="3"/>
      <c r="BVK224" s="3"/>
      <c r="BVL224" s="3"/>
      <c r="BVM224" s="3"/>
      <c r="BVN224" s="3"/>
      <c r="BVO224" s="3"/>
      <c r="BVP224" s="3"/>
      <c r="BVQ224" s="3"/>
      <c r="BVR224" s="3"/>
      <c r="BVS224" s="3"/>
      <c r="BVT224" s="3"/>
      <c r="BVU224" s="3"/>
      <c r="BVV224" s="3"/>
      <c r="BVW224" s="3"/>
      <c r="BVX224" s="3"/>
      <c r="BVY224" s="3"/>
      <c r="BVZ224" s="3"/>
      <c r="BWA224" s="3"/>
      <c r="BWB224" s="3"/>
      <c r="BWC224" s="3"/>
      <c r="BWD224" s="3"/>
      <c r="BWE224" s="3"/>
      <c r="BWF224" s="3"/>
      <c r="BWG224" s="3"/>
      <c r="BWH224" s="3"/>
      <c r="BWI224" s="3"/>
      <c r="BWJ224" s="3"/>
      <c r="BWK224" s="3"/>
      <c r="BWL224" s="3"/>
      <c r="BWM224" s="3"/>
      <c r="BWN224" s="3"/>
      <c r="BWO224" s="3"/>
      <c r="BWP224" s="3"/>
      <c r="BWQ224" s="3"/>
      <c r="BWR224" s="3"/>
      <c r="BWS224" s="3"/>
      <c r="BWT224" s="3"/>
      <c r="BWU224" s="3"/>
      <c r="BWV224" s="3"/>
      <c r="BWW224" s="3"/>
      <c r="BWX224" s="3"/>
      <c r="BWY224" s="3"/>
      <c r="BWZ224" s="3"/>
      <c r="BXA224" s="3"/>
      <c r="BXB224" s="3"/>
      <c r="BXC224" s="3"/>
      <c r="BXD224" s="3"/>
      <c r="BXE224" s="3"/>
      <c r="BXF224" s="3"/>
      <c r="BXG224" s="3"/>
      <c r="BXH224" s="3"/>
      <c r="BXI224" s="3"/>
      <c r="BXJ224" s="3"/>
      <c r="BXK224" s="3"/>
      <c r="BXL224" s="3"/>
      <c r="BXM224" s="3"/>
      <c r="BXN224" s="3"/>
      <c r="BXO224" s="3"/>
      <c r="BXP224" s="3"/>
      <c r="BXQ224" s="3"/>
      <c r="BXR224" s="3"/>
      <c r="BXS224" s="3"/>
      <c r="BXT224" s="3"/>
      <c r="BXU224" s="3"/>
      <c r="BXV224" s="3"/>
      <c r="BXW224" s="3"/>
      <c r="BXX224" s="3"/>
      <c r="BXY224" s="3"/>
      <c r="BXZ224" s="3"/>
      <c r="BYA224" s="3"/>
      <c r="BYB224" s="3"/>
      <c r="BYC224" s="3"/>
      <c r="BYD224" s="3"/>
      <c r="BYE224" s="3"/>
      <c r="BYF224" s="3"/>
      <c r="BYG224" s="3"/>
      <c r="BYH224" s="3"/>
      <c r="BYI224" s="3"/>
      <c r="BYJ224" s="3"/>
      <c r="BYK224" s="3"/>
      <c r="BYL224" s="3"/>
      <c r="BYM224" s="3"/>
      <c r="BYN224" s="3"/>
      <c r="BYO224" s="3"/>
      <c r="BYP224" s="3"/>
      <c r="BYQ224" s="3"/>
      <c r="BYR224" s="3"/>
      <c r="BYS224" s="3"/>
      <c r="BYT224" s="3"/>
      <c r="BYU224" s="3"/>
      <c r="BYV224" s="3"/>
      <c r="BYW224" s="3"/>
      <c r="BYX224" s="3"/>
      <c r="BYY224" s="3"/>
      <c r="BYZ224" s="3"/>
      <c r="BZA224" s="3"/>
      <c r="BZB224" s="3"/>
      <c r="BZC224" s="3"/>
      <c r="BZD224" s="3"/>
      <c r="BZE224" s="3"/>
      <c r="BZF224" s="3"/>
      <c r="BZG224" s="3"/>
      <c r="BZH224" s="3"/>
      <c r="BZI224" s="3"/>
      <c r="BZJ224" s="3"/>
      <c r="BZK224" s="3"/>
      <c r="BZL224" s="3"/>
      <c r="BZM224" s="3"/>
      <c r="BZN224" s="3"/>
      <c r="BZO224" s="3"/>
      <c r="BZP224" s="3"/>
      <c r="BZQ224" s="3"/>
      <c r="BZR224" s="3"/>
      <c r="BZS224" s="3"/>
      <c r="BZT224" s="3"/>
      <c r="BZU224" s="3"/>
      <c r="BZV224" s="3"/>
      <c r="BZW224" s="3"/>
      <c r="BZX224" s="3"/>
      <c r="BZY224" s="3"/>
      <c r="BZZ224" s="3"/>
      <c r="CAA224" s="3"/>
      <c r="CAB224" s="3"/>
      <c r="CAC224" s="3"/>
      <c r="CAD224" s="3"/>
      <c r="CAE224" s="3"/>
      <c r="CAF224" s="3"/>
      <c r="CAG224" s="3"/>
      <c r="CAH224" s="3"/>
      <c r="CAI224" s="3"/>
      <c r="CAJ224" s="3"/>
      <c r="CAK224" s="3"/>
      <c r="CAL224" s="3"/>
      <c r="CAM224" s="3"/>
      <c r="CAN224" s="3"/>
      <c r="CAO224" s="3"/>
      <c r="CAP224" s="3"/>
      <c r="CAQ224" s="3"/>
      <c r="CAR224" s="3"/>
      <c r="CAS224" s="3"/>
      <c r="CAT224" s="3"/>
    </row>
    <row r="225" spans="1:6711" s="100" customFormat="1" x14ac:dyDescent="0.3">
      <c r="A225" s="1"/>
      <c r="B225" s="2"/>
      <c r="C225" s="3"/>
      <c r="D225" s="3"/>
      <c r="E225" s="3"/>
      <c r="F225" s="3"/>
      <c r="G225" s="11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  <c r="IT225" s="3"/>
      <c r="IU225" s="3"/>
      <c r="IV225" s="3"/>
      <c r="IW225" s="3"/>
      <c r="IX225" s="3"/>
      <c r="IY225" s="3"/>
      <c r="IZ225" s="3"/>
      <c r="JA225" s="3"/>
      <c r="JB225" s="3"/>
      <c r="JC225" s="3"/>
      <c r="JD225" s="3"/>
      <c r="JE225" s="3"/>
      <c r="JF225" s="3"/>
      <c r="JG225" s="3"/>
      <c r="JH225" s="3"/>
      <c r="JI225" s="3"/>
      <c r="JJ225" s="3"/>
      <c r="JK225" s="3"/>
      <c r="JL225" s="3"/>
      <c r="JM225" s="3"/>
      <c r="JN225" s="3"/>
      <c r="JO225" s="3"/>
      <c r="JP225" s="3"/>
      <c r="JQ225" s="3"/>
      <c r="JR225" s="3"/>
      <c r="JS225" s="3"/>
      <c r="JT225" s="3"/>
      <c r="JU225" s="3"/>
      <c r="JV225" s="3"/>
      <c r="JW225" s="3"/>
      <c r="JX225" s="3"/>
      <c r="JY225" s="3"/>
      <c r="JZ225" s="3"/>
      <c r="KA225" s="3"/>
      <c r="KB225" s="3"/>
      <c r="KC225" s="3"/>
      <c r="KD225" s="3"/>
      <c r="KE225" s="3"/>
      <c r="KF225" s="3"/>
      <c r="KG225" s="3"/>
      <c r="KH225" s="3"/>
      <c r="KI225" s="3"/>
      <c r="KJ225" s="3"/>
      <c r="KK225" s="3"/>
      <c r="KL225" s="3"/>
      <c r="KM225" s="3"/>
      <c r="KN225" s="3"/>
      <c r="KO225" s="3"/>
      <c r="KP225" s="3"/>
      <c r="KQ225" s="3"/>
      <c r="KR225" s="3"/>
      <c r="KS225" s="3"/>
      <c r="KT225" s="3"/>
      <c r="KU225" s="3"/>
      <c r="KV225" s="3"/>
      <c r="KW225" s="3"/>
      <c r="KX225" s="3"/>
      <c r="KY225" s="3"/>
      <c r="KZ225" s="3"/>
      <c r="LA225" s="3"/>
      <c r="LB225" s="3"/>
      <c r="LC225" s="3"/>
      <c r="LD225" s="3"/>
      <c r="LE225" s="3"/>
      <c r="LF225" s="3"/>
      <c r="LG225" s="3"/>
      <c r="LH225" s="3"/>
      <c r="LI225" s="3"/>
      <c r="LJ225" s="3"/>
      <c r="LK225" s="3"/>
      <c r="LL225" s="3"/>
      <c r="LM225" s="3"/>
      <c r="LN225" s="3"/>
      <c r="LO225" s="3"/>
      <c r="LP225" s="3"/>
      <c r="LQ225" s="3"/>
      <c r="LR225" s="3"/>
      <c r="LS225" s="3"/>
      <c r="LT225" s="3"/>
      <c r="LU225" s="3"/>
      <c r="LV225" s="3"/>
      <c r="LW225" s="3"/>
      <c r="LX225" s="3"/>
      <c r="LY225" s="3"/>
      <c r="LZ225" s="3"/>
      <c r="MA225" s="3"/>
      <c r="MB225" s="3"/>
      <c r="MC225" s="3"/>
      <c r="MD225" s="3"/>
      <c r="ME225" s="3"/>
      <c r="MF225" s="3"/>
      <c r="MG225" s="3"/>
      <c r="MH225" s="3"/>
      <c r="MI225" s="3"/>
      <c r="MJ225" s="3"/>
      <c r="MK225" s="3"/>
      <c r="ML225" s="3"/>
      <c r="MM225" s="3"/>
      <c r="MN225" s="3"/>
      <c r="MO225" s="3"/>
      <c r="MP225" s="3"/>
      <c r="MQ225" s="3"/>
      <c r="MR225" s="3"/>
      <c r="MS225" s="3"/>
      <c r="MT225" s="3"/>
      <c r="MU225" s="3"/>
      <c r="MV225" s="3"/>
      <c r="MW225" s="3"/>
      <c r="MX225" s="3"/>
      <c r="MY225" s="3"/>
      <c r="MZ225" s="3"/>
      <c r="NA225" s="3"/>
      <c r="NB225" s="3"/>
      <c r="NC225" s="3"/>
      <c r="ND225" s="3"/>
      <c r="NE225" s="3"/>
      <c r="NF225" s="3"/>
      <c r="NG225" s="3"/>
      <c r="NH225" s="3"/>
      <c r="NI225" s="3"/>
      <c r="NJ225" s="3"/>
      <c r="NK225" s="3"/>
      <c r="NL225" s="3"/>
      <c r="NM225" s="3"/>
      <c r="NN225" s="3"/>
      <c r="NO225" s="3"/>
      <c r="NP225" s="3"/>
      <c r="NQ225" s="3"/>
      <c r="NR225" s="3"/>
      <c r="NS225" s="3"/>
      <c r="NT225" s="3"/>
      <c r="NU225" s="3"/>
      <c r="NV225" s="3"/>
      <c r="NW225" s="3"/>
      <c r="NX225" s="3"/>
      <c r="NY225" s="3"/>
      <c r="NZ225" s="3"/>
      <c r="OA225" s="3"/>
      <c r="OB225" s="3"/>
      <c r="OC225" s="3"/>
      <c r="OD225" s="3"/>
      <c r="OE225" s="3"/>
      <c r="OF225" s="3"/>
      <c r="OG225" s="3"/>
      <c r="OH225" s="3"/>
      <c r="OI225" s="3"/>
      <c r="OJ225" s="3"/>
      <c r="OK225" s="3"/>
      <c r="OL225" s="3"/>
      <c r="OM225" s="3"/>
      <c r="ON225" s="3"/>
      <c r="OO225" s="3"/>
      <c r="OP225" s="3"/>
      <c r="OQ225" s="3"/>
      <c r="OR225" s="3"/>
      <c r="OS225" s="3"/>
      <c r="OT225" s="3"/>
      <c r="OU225" s="3"/>
      <c r="OV225" s="3"/>
      <c r="OW225" s="3"/>
      <c r="OX225" s="3"/>
      <c r="OY225" s="3"/>
      <c r="OZ225" s="3"/>
      <c r="PA225" s="3"/>
      <c r="PB225" s="3"/>
      <c r="PC225" s="3"/>
      <c r="PD225" s="3"/>
      <c r="PE225" s="3"/>
      <c r="PF225" s="3"/>
      <c r="PG225" s="3"/>
      <c r="PH225" s="3"/>
      <c r="PI225" s="3"/>
      <c r="PJ225" s="3"/>
      <c r="PK225" s="3"/>
      <c r="PL225" s="3"/>
      <c r="PM225" s="3"/>
      <c r="PN225" s="3"/>
      <c r="PO225" s="3"/>
      <c r="PP225" s="3"/>
      <c r="PQ225" s="3"/>
      <c r="PR225" s="3"/>
      <c r="PS225" s="3"/>
      <c r="PT225" s="3"/>
      <c r="PU225" s="3"/>
      <c r="PV225" s="3"/>
      <c r="PW225" s="3"/>
      <c r="PX225" s="3"/>
      <c r="PY225" s="3"/>
      <c r="PZ225" s="3"/>
      <c r="QA225" s="3"/>
      <c r="QB225" s="3"/>
      <c r="QC225" s="3"/>
      <c r="QD225" s="3"/>
      <c r="QE225" s="3"/>
      <c r="QF225" s="3"/>
      <c r="QG225" s="3"/>
      <c r="QH225" s="3"/>
      <c r="QI225" s="3"/>
      <c r="QJ225" s="3"/>
      <c r="QK225" s="3"/>
      <c r="QL225" s="3"/>
      <c r="QM225" s="3"/>
      <c r="QN225" s="3"/>
      <c r="QO225" s="3"/>
      <c r="QP225" s="3"/>
      <c r="QQ225" s="3"/>
      <c r="QR225" s="3"/>
      <c r="QS225" s="3"/>
      <c r="QT225" s="3"/>
      <c r="QU225" s="3"/>
      <c r="QV225" s="3"/>
      <c r="QW225" s="3"/>
      <c r="QX225" s="3"/>
      <c r="QY225" s="3"/>
      <c r="QZ225" s="3"/>
      <c r="RA225" s="3"/>
      <c r="RB225" s="3"/>
      <c r="RC225" s="3"/>
      <c r="RD225" s="3"/>
      <c r="RE225" s="3"/>
      <c r="RF225" s="3"/>
      <c r="RG225" s="3"/>
      <c r="RH225" s="3"/>
      <c r="RI225" s="3"/>
      <c r="RJ225" s="3"/>
      <c r="RK225" s="3"/>
      <c r="RL225" s="3"/>
      <c r="RM225" s="3"/>
      <c r="RN225" s="3"/>
      <c r="RO225" s="3"/>
      <c r="RP225" s="3"/>
      <c r="RQ225" s="3"/>
      <c r="RR225" s="3"/>
      <c r="RS225" s="3"/>
      <c r="RT225" s="3"/>
      <c r="RU225" s="3"/>
      <c r="RV225" s="3"/>
      <c r="RW225" s="3"/>
      <c r="RX225" s="3"/>
      <c r="RY225" s="3"/>
      <c r="RZ225" s="3"/>
      <c r="SA225" s="3"/>
      <c r="SB225" s="3"/>
      <c r="SC225" s="3"/>
      <c r="SD225" s="3"/>
      <c r="SE225" s="3"/>
      <c r="SF225" s="3"/>
      <c r="SG225" s="3"/>
      <c r="SH225" s="3"/>
      <c r="SI225" s="3"/>
      <c r="SJ225" s="3"/>
      <c r="SK225" s="3"/>
      <c r="SL225" s="3"/>
      <c r="SM225" s="3"/>
      <c r="SN225" s="3"/>
      <c r="SO225" s="3"/>
      <c r="SP225" s="3"/>
      <c r="SQ225" s="3"/>
      <c r="SR225" s="3"/>
      <c r="SS225" s="3"/>
      <c r="ST225" s="3"/>
      <c r="SU225" s="3"/>
      <c r="SV225" s="3"/>
      <c r="SW225" s="3"/>
      <c r="SX225" s="3"/>
      <c r="SY225" s="3"/>
      <c r="SZ225" s="3"/>
      <c r="TA225" s="3"/>
      <c r="TB225" s="3"/>
      <c r="TC225" s="3"/>
      <c r="TD225" s="3"/>
      <c r="TE225" s="3"/>
      <c r="TF225" s="3"/>
      <c r="TG225" s="3"/>
      <c r="TH225" s="3"/>
      <c r="TI225" s="3"/>
      <c r="TJ225" s="3"/>
      <c r="TK225" s="3"/>
      <c r="TL225" s="3"/>
      <c r="TM225" s="3"/>
      <c r="TN225" s="3"/>
      <c r="TO225" s="3"/>
      <c r="TP225" s="3"/>
      <c r="TQ225" s="3"/>
      <c r="TR225" s="3"/>
      <c r="TS225" s="3"/>
      <c r="TT225" s="3"/>
      <c r="TU225" s="3"/>
      <c r="TV225" s="3"/>
      <c r="TW225" s="3"/>
      <c r="TX225" s="3"/>
      <c r="TY225" s="3"/>
      <c r="TZ225" s="3"/>
      <c r="UA225" s="3"/>
      <c r="UB225" s="3"/>
      <c r="UC225" s="3"/>
      <c r="UD225" s="3"/>
      <c r="UE225" s="3"/>
      <c r="UF225" s="3"/>
      <c r="UG225" s="3"/>
      <c r="UH225" s="3"/>
      <c r="UI225" s="3"/>
      <c r="UJ225" s="3"/>
      <c r="UK225" s="3"/>
      <c r="UL225" s="3"/>
      <c r="UM225" s="3"/>
      <c r="UN225" s="3"/>
      <c r="UO225" s="3"/>
      <c r="UP225" s="3"/>
      <c r="UQ225" s="3"/>
      <c r="UR225" s="3"/>
      <c r="US225" s="3"/>
      <c r="UT225" s="3"/>
      <c r="UU225" s="3"/>
      <c r="UV225" s="3"/>
      <c r="UW225" s="3"/>
      <c r="UX225" s="3"/>
      <c r="UY225" s="3"/>
      <c r="UZ225" s="3"/>
      <c r="VA225" s="3"/>
      <c r="VB225" s="3"/>
      <c r="VC225" s="3"/>
      <c r="VD225" s="3"/>
      <c r="VE225" s="3"/>
      <c r="VF225" s="3"/>
      <c r="VG225" s="3"/>
      <c r="VH225" s="3"/>
      <c r="VI225" s="3"/>
      <c r="VJ225" s="3"/>
      <c r="VK225" s="3"/>
      <c r="VL225" s="3"/>
      <c r="VM225" s="3"/>
      <c r="VN225" s="3"/>
      <c r="VO225" s="3"/>
      <c r="VP225" s="3"/>
      <c r="VQ225" s="3"/>
      <c r="VR225" s="3"/>
      <c r="VS225" s="3"/>
      <c r="VT225" s="3"/>
      <c r="VU225" s="3"/>
      <c r="VV225" s="3"/>
      <c r="VW225" s="3"/>
      <c r="VX225" s="3"/>
      <c r="VY225" s="3"/>
      <c r="VZ225" s="3"/>
      <c r="WA225" s="3"/>
      <c r="WB225" s="3"/>
      <c r="WC225" s="3"/>
      <c r="WD225" s="3"/>
      <c r="WE225" s="3"/>
      <c r="WF225" s="3"/>
      <c r="WG225" s="3"/>
      <c r="WH225" s="3"/>
      <c r="WI225" s="3"/>
      <c r="WJ225" s="3"/>
      <c r="WK225" s="3"/>
      <c r="WL225" s="3"/>
      <c r="WM225" s="3"/>
      <c r="WN225" s="3"/>
      <c r="WO225" s="3"/>
      <c r="WP225" s="3"/>
      <c r="WQ225" s="3"/>
      <c r="WR225" s="3"/>
      <c r="WS225" s="3"/>
      <c r="WT225" s="3"/>
      <c r="WU225" s="3"/>
      <c r="WV225" s="3"/>
      <c r="WW225" s="3"/>
      <c r="WX225" s="3"/>
      <c r="WY225" s="3"/>
      <c r="WZ225" s="3"/>
      <c r="XA225" s="3"/>
      <c r="XB225" s="3"/>
      <c r="XC225" s="3"/>
      <c r="XD225" s="3"/>
      <c r="XE225" s="3"/>
      <c r="XF225" s="3"/>
      <c r="XG225" s="3"/>
      <c r="XH225" s="3"/>
      <c r="XI225" s="3"/>
      <c r="XJ225" s="3"/>
      <c r="XK225" s="3"/>
      <c r="XL225" s="3"/>
      <c r="XM225" s="3"/>
      <c r="XN225" s="3"/>
      <c r="XO225" s="3"/>
      <c r="XP225" s="3"/>
      <c r="XQ225" s="3"/>
      <c r="XR225" s="3"/>
      <c r="XS225" s="3"/>
      <c r="XT225" s="3"/>
      <c r="XU225" s="3"/>
      <c r="XV225" s="3"/>
      <c r="XW225" s="3"/>
      <c r="XX225" s="3"/>
      <c r="XY225" s="3"/>
      <c r="XZ225" s="3"/>
      <c r="YA225" s="3"/>
      <c r="YB225" s="3"/>
      <c r="YC225" s="3"/>
      <c r="YD225" s="3"/>
      <c r="YE225" s="3"/>
      <c r="YF225" s="3"/>
      <c r="YG225" s="3"/>
      <c r="YH225" s="3"/>
      <c r="YI225" s="3"/>
      <c r="YJ225" s="3"/>
      <c r="YK225" s="3"/>
      <c r="YL225" s="3"/>
      <c r="YM225" s="3"/>
      <c r="YN225" s="3"/>
      <c r="YO225" s="3"/>
      <c r="YP225" s="3"/>
      <c r="YQ225" s="3"/>
      <c r="YR225" s="3"/>
      <c r="YS225" s="3"/>
      <c r="YT225" s="3"/>
      <c r="YU225" s="3"/>
      <c r="YV225" s="3"/>
      <c r="YW225" s="3"/>
      <c r="YX225" s="3"/>
      <c r="YY225" s="3"/>
      <c r="YZ225" s="3"/>
      <c r="ZA225" s="3"/>
      <c r="ZB225" s="3"/>
      <c r="ZC225" s="3"/>
      <c r="ZD225" s="3"/>
      <c r="ZE225" s="3"/>
      <c r="ZF225" s="3"/>
      <c r="ZG225" s="3"/>
      <c r="ZH225" s="3"/>
      <c r="ZI225" s="3"/>
      <c r="ZJ225" s="3"/>
      <c r="ZK225" s="3"/>
      <c r="ZL225" s="3"/>
      <c r="ZM225" s="3"/>
      <c r="ZN225" s="3"/>
      <c r="ZO225" s="3"/>
      <c r="ZP225" s="3"/>
      <c r="ZQ225" s="3"/>
      <c r="ZR225" s="3"/>
      <c r="ZS225" s="3"/>
      <c r="ZT225" s="3"/>
      <c r="ZU225" s="3"/>
      <c r="ZV225" s="3"/>
      <c r="ZW225" s="3"/>
      <c r="ZX225" s="3"/>
      <c r="ZY225" s="3"/>
      <c r="ZZ225" s="3"/>
      <c r="AAA225" s="3"/>
      <c r="AAB225" s="3"/>
      <c r="AAC225" s="3"/>
      <c r="AAD225" s="3"/>
      <c r="AAE225" s="3"/>
      <c r="AAF225" s="3"/>
      <c r="AAG225" s="3"/>
      <c r="AAH225" s="3"/>
      <c r="AAI225" s="3"/>
      <c r="AAJ225" s="3"/>
      <c r="AAK225" s="3"/>
      <c r="AAL225" s="3"/>
      <c r="AAM225" s="3"/>
      <c r="AAN225" s="3"/>
      <c r="AAO225" s="3"/>
      <c r="AAP225" s="3"/>
      <c r="AAQ225" s="3"/>
      <c r="AAR225" s="3"/>
      <c r="AAS225" s="3"/>
      <c r="AAT225" s="3"/>
      <c r="AAU225" s="3"/>
      <c r="AAV225" s="3"/>
      <c r="AAW225" s="3"/>
      <c r="AAX225" s="3"/>
      <c r="AAY225" s="3"/>
      <c r="AAZ225" s="3"/>
      <c r="ABA225" s="3"/>
      <c r="ABB225" s="3"/>
      <c r="ABC225" s="3"/>
      <c r="ABD225" s="3"/>
      <c r="ABE225" s="3"/>
      <c r="ABF225" s="3"/>
      <c r="ABG225" s="3"/>
      <c r="ABH225" s="3"/>
      <c r="ABI225" s="3"/>
      <c r="ABJ225" s="3"/>
      <c r="ABK225" s="3"/>
      <c r="ABL225" s="3"/>
      <c r="ABM225" s="3"/>
      <c r="ABN225" s="3"/>
      <c r="ABO225" s="3"/>
      <c r="ABP225" s="3"/>
      <c r="ABQ225" s="3"/>
      <c r="ABR225" s="3"/>
      <c r="ABS225" s="3"/>
      <c r="ABT225" s="3"/>
      <c r="ABU225" s="3"/>
      <c r="ABV225" s="3"/>
      <c r="ABW225" s="3"/>
      <c r="ABX225" s="3"/>
      <c r="ABY225" s="3"/>
      <c r="ABZ225" s="3"/>
      <c r="ACA225" s="3"/>
      <c r="ACB225" s="3"/>
      <c r="ACC225" s="3"/>
      <c r="ACD225" s="3"/>
      <c r="ACE225" s="3"/>
      <c r="ACF225" s="3"/>
      <c r="ACG225" s="3"/>
      <c r="ACH225" s="3"/>
      <c r="ACI225" s="3"/>
      <c r="ACJ225" s="3"/>
      <c r="ACK225" s="3"/>
      <c r="ACL225" s="3"/>
      <c r="ACM225" s="3"/>
      <c r="ACN225" s="3"/>
      <c r="ACO225" s="3"/>
      <c r="ACP225" s="3"/>
      <c r="ACQ225" s="3"/>
      <c r="ACR225" s="3"/>
      <c r="ACS225" s="3"/>
      <c r="ACT225" s="3"/>
      <c r="ACU225" s="3"/>
      <c r="ACV225" s="3"/>
      <c r="ACW225" s="3"/>
      <c r="ACX225" s="3"/>
      <c r="ACY225" s="3"/>
      <c r="ACZ225" s="3"/>
      <c r="ADA225" s="3"/>
      <c r="ADB225" s="3"/>
      <c r="ADC225" s="3"/>
      <c r="ADD225" s="3"/>
      <c r="ADE225" s="3"/>
      <c r="ADF225" s="3"/>
      <c r="ADG225" s="3"/>
      <c r="ADH225" s="3"/>
      <c r="ADI225" s="3"/>
      <c r="ADJ225" s="3"/>
      <c r="ADK225" s="3"/>
      <c r="ADL225" s="3"/>
      <c r="ADM225" s="3"/>
      <c r="ADN225" s="3"/>
      <c r="ADO225" s="3"/>
      <c r="ADP225" s="3"/>
      <c r="ADQ225" s="3"/>
      <c r="ADR225" s="3"/>
      <c r="ADS225" s="3"/>
      <c r="ADT225" s="3"/>
      <c r="ADU225" s="3"/>
      <c r="ADV225" s="3"/>
      <c r="ADW225" s="3"/>
      <c r="ADX225" s="3"/>
      <c r="ADY225" s="3"/>
      <c r="ADZ225" s="3"/>
      <c r="AEA225" s="3"/>
      <c r="AEB225" s="3"/>
      <c r="AEC225" s="3"/>
      <c r="AED225" s="3"/>
      <c r="AEE225" s="3"/>
      <c r="AEF225" s="3"/>
      <c r="AEG225" s="3"/>
      <c r="AEH225" s="3"/>
      <c r="AEI225" s="3"/>
      <c r="AEJ225" s="3"/>
      <c r="AEK225" s="3"/>
      <c r="AEL225" s="3"/>
      <c r="AEM225" s="3"/>
      <c r="AEN225" s="3"/>
      <c r="AEO225" s="3"/>
      <c r="AEP225" s="3"/>
      <c r="AEQ225" s="3"/>
      <c r="AER225" s="3"/>
      <c r="AES225" s="3"/>
      <c r="AET225" s="3"/>
      <c r="AEU225" s="3"/>
      <c r="AEV225" s="3"/>
      <c r="AEW225" s="3"/>
      <c r="AEX225" s="3"/>
      <c r="AEY225" s="3"/>
      <c r="AEZ225" s="3"/>
      <c r="AFA225" s="3"/>
      <c r="AFB225" s="3"/>
      <c r="AFC225" s="3"/>
      <c r="AFD225" s="3"/>
      <c r="AFE225" s="3"/>
      <c r="AFF225" s="3"/>
      <c r="AFG225" s="3"/>
      <c r="AFH225" s="3"/>
      <c r="AFI225" s="3"/>
      <c r="AFJ225" s="3"/>
      <c r="AFK225" s="3"/>
      <c r="AFL225" s="3"/>
      <c r="AFM225" s="3"/>
      <c r="AFN225" s="3"/>
      <c r="AFO225" s="3"/>
      <c r="AFP225" s="3"/>
      <c r="AFQ225" s="3"/>
      <c r="AFR225" s="3"/>
      <c r="AFS225" s="3"/>
      <c r="AFT225" s="3"/>
      <c r="AFU225" s="3"/>
      <c r="AFV225" s="3"/>
      <c r="AFW225" s="3"/>
      <c r="AFX225" s="3"/>
      <c r="AFY225" s="3"/>
      <c r="AFZ225" s="3"/>
      <c r="AGA225" s="3"/>
      <c r="AGB225" s="3"/>
      <c r="AGC225" s="3"/>
      <c r="AGD225" s="3"/>
      <c r="AGE225" s="3"/>
      <c r="AGF225" s="3"/>
      <c r="AGG225" s="3"/>
      <c r="AGH225" s="3"/>
      <c r="AGI225" s="3"/>
      <c r="AGJ225" s="3"/>
      <c r="AGK225" s="3"/>
      <c r="AGL225" s="3"/>
      <c r="AGM225" s="3"/>
      <c r="AGN225" s="3"/>
      <c r="AGO225" s="3"/>
      <c r="AGP225" s="3"/>
      <c r="AGQ225" s="3"/>
      <c r="AGR225" s="3"/>
      <c r="AGS225" s="3"/>
      <c r="AGT225" s="3"/>
      <c r="AGU225" s="3"/>
      <c r="AGV225" s="3"/>
      <c r="AGW225" s="3"/>
      <c r="AGX225" s="3"/>
      <c r="AGY225" s="3"/>
      <c r="AGZ225" s="3"/>
      <c r="AHA225" s="3"/>
      <c r="AHB225" s="3"/>
      <c r="AHC225" s="3"/>
      <c r="AHD225" s="3"/>
      <c r="AHE225" s="3"/>
      <c r="AHF225" s="3"/>
      <c r="AHG225" s="3"/>
      <c r="AHH225" s="3"/>
      <c r="AHI225" s="3"/>
      <c r="AHJ225" s="3"/>
      <c r="AHK225" s="3"/>
      <c r="AHL225" s="3"/>
      <c r="AHM225" s="3"/>
      <c r="AHN225" s="3"/>
      <c r="AHO225" s="3"/>
      <c r="AHP225" s="3"/>
      <c r="AHQ225" s="3"/>
      <c r="AHR225" s="3"/>
      <c r="AHS225" s="3"/>
      <c r="AHT225" s="3"/>
      <c r="AHU225" s="3"/>
      <c r="AHV225" s="3"/>
      <c r="AHW225" s="3"/>
      <c r="AHX225" s="3"/>
      <c r="AHY225" s="3"/>
      <c r="AHZ225" s="3"/>
      <c r="AIA225" s="3"/>
      <c r="AIB225" s="3"/>
      <c r="AIC225" s="3"/>
      <c r="AID225" s="3"/>
      <c r="AIE225" s="3"/>
      <c r="AIF225" s="3"/>
      <c r="AIG225" s="3"/>
      <c r="AIH225" s="3"/>
      <c r="AII225" s="3"/>
      <c r="AIJ225" s="3"/>
      <c r="AIK225" s="3"/>
      <c r="AIL225" s="3"/>
      <c r="AIM225" s="3"/>
      <c r="AIN225" s="3"/>
      <c r="AIO225" s="3"/>
      <c r="AIP225" s="3"/>
      <c r="AIQ225" s="3"/>
      <c r="AIR225" s="3"/>
      <c r="AIS225" s="3"/>
      <c r="AIT225" s="3"/>
      <c r="AIU225" s="3"/>
      <c r="AIV225" s="3"/>
      <c r="AIW225" s="3"/>
      <c r="AIX225" s="3"/>
      <c r="AIY225" s="3"/>
      <c r="AIZ225" s="3"/>
      <c r="AJA225" s="3"/>
      <c r="AJB225" s="3"/>
      <c r="AJC225" s="3"/>
      <c r="AJD225" s="3"/>
      <c r="AJE225" s="3"/>
      <c r="AJF225" s="3"/>
      <c r="AJG225" s="3"/>
      <c r="AJH225" s="3"/>
      <c r="AJI225" s="3"/>
      <c r="AJJ225" s="3"/>
      <c r="AJK225" s="3"/>
      <c r="AJL225" s="3"/>
      <c r="AJM225" s="3"/>
      <c r="AJN225" s="3"/>
      <c r="AJO225" s="3"/>
      <c r="AJP225" s="3"/>
      <c r="AJQ225" s="3"/>
      <c r="AJR225" s="3"/>
      <c r="AJS225" s="3"/>
      <c r="AJT225" s="3"/>
      <c r="AJU225" s="3"/>
      <c r="AJV225" s="3"/>
      <c r="AJW225" s="3"/>
      <c r="AJX225" s="3"/>
      <c r="AJY225" s="3"/>
      <c r="AJZ225" s="3"/>
      <c r="AKA225" s="3"/>
      <c r="AKB225" s="3"/>
      <c r="AKC225" s="3"/>
      <c r="AKD225" s="3"/>
      <c r="AKE225" s="3"/>
      <c r="AKF225" s="3"/>
      <c r="AKG225" s="3"/>
      <c r="AKH225" s="3"/>
      <c r="AKI225" s="3"/>
      <c r="AKJ225" s="3"/>
      <c r="AKK225" s="3"/>
      <c r="AKL225" s="3"/>
      <c r="AKM225" s="3"/>
      <c r="AKN225" s="3"/>
      <c r="AKO225" s="3"/>
      <c r="AKP225" s="3"/>
      <c r="AKQ225" s="3"/>
      <c r="AKR225" s="3"/>
      <c r="AKS225" s="3"/>
      <c r="AKT225" s="3"/>
      <c r="AKU225" s="3"/>
      <c r="AKV225" s="3"/>
      <c r="AKW225" s="3"/>
      <c r="AKX225" s="3"/>
      <c r="AKY225" s="3"/>
      <c r="AKZ225" s="3"/>
      <c r="ALA225" s="3"/>
      <c r="ALB225" s="3"/>
      <c r="ALC225" s="3"/>
      <c r="ALD225" s="3"/>
      <c r="ALE225" s="3"/>
      <c r="ALF225" s="3"/>
      <c r="ALG225" s="3"/>
      <c r="ALH225" s="3"/>
      <c r="ALI225" s="3"/>
      <c r="ALJ225" s="3"/>
      <c r="ALK225" s="3"/>
      <c r="ALL225" s="3"/>
      <c r="ALM225" s="3"/>
      <c r="ALN225" s="3"/>
      <c r="ALO225" s="3"/>
      <c r="ALP225" s="3"/>
      <c r="ALQ225" s="3"/>
      <c r="ALR225" s="3"/>
      <c r="ALS225" s="3"/>
      <c r="ALT225" s="3"/>
      <c r="ALU225" s="3"/>
      <c r="ALV225" s="3"/>
      <c r="ALW225" s="3"/>
      <c r="ALX225" s="3"/>
      <c r="ALY225" s="3"/>
      <c r="ALZ225" s="3"/>
      <c r="AMA225" s="3"/>
      <c r="AMB225" s="3"/>
      <c r="AMC225" s="3"/>
      <c r="AMD225" s="3"/>
      <c r="AME225" s="3"/>
      <c r="AMF225" s="3"/>
      <c r="AMG225" s="3"/>
      <c r="AMH225" s="3"/>
      <c r="AMI225" s="3"/>
      <c r="AMJ225" s="3"/>
      <c r="AMK225" s="3"/>
      <c r="AML225" s="3"/>
      <c r="AMM225" s="3"/>
      <c r="AMN225" s="3"/>
      <c r="AMO225" s="3"/>
      <c r="AMP225" s="3"/>
      <c r="AMQ225" s="3"/>
      <c r="AMR225" s="3"/>
      <c r="AMS225" s="3"/>
      <c r="AMT225" s="3"/>
      <c r="AMU225" s="3"/>
      <c r="AMV225" s="3"/>
      <c r="AMW225" s="3"/>
      <c r="AMX225" s="3"/>
      <c r="AMY225" s="3"/>
      <c r="AMZ225" s="3"/>
      <c r="ANA225" s="3"/>
      <c r="ANB225" s="3"/>
      <c r="ANC225" s="3"/>
      <c r="AND225" s="3"/>
      <c r="ANE225" s="3"/>
      <c r="ANF225" s="3"/>
      <c r="ANG225" s="3"/>
      <c r="ANH225" s="3"/>
      <c r="ANI225" s="3"/>
      <c r="ANJ225" s="3"/>
      <c r="ANK225" s="3"/>
      <c r="ANL225" s="3"/>
      <c r="ANM225" s="3"/>
      <c r="ANN225" s="3"/>
      <c r="ANO225" s="3"/>
      <c r="ANP225" s="3"/>
      <c r="ANQ225" s="3"/>
      <c r="ANR225" s="3"/>
      <c r="ANS225" s="3"/>
      <c r="ANT225" s="3"/>
      <c r="ANU225" s="3"/>
      <c r="ANV225" s="3"/>
      <c r="ANW225" s="3"/>
      <c r="ANX225" s="3"/>
      <c r="ANY225" s="3"/>
      <c r="ANZ225" s="3"/>
      <c r="AOA225" s="3"/>
      <c r="AOB225" s="3"/>
      <c r="AOC225" s="3"/>
      <c r="AOD225" s="3"/>
      <c r="AOE225" s="3"/>
      <c r="AOF225" s="3"/>
      <c r="AOG225" s="3"/>
      <c r="AOH225" s="3"/>
      <c r="AOI225" s="3"/>
      <c r="AOJ225" s="3"/>
      <c r="AOK225" s="3"/>
      <c r="AOL225" s="3"/>
      <c r="AOM225" s="3"/>
      <c r="AON225" s="3"/>
      <c r="AOO225" s="3"/>
      <c r="AOP225" s="3"/>
      <c r="AOQ225" s="3"/>
      <c r="AOR225" s="3"/>
      <c r="AOS225" s="3"/>
      <c r="AOT225" s="3"/>
      <c r="AOU225" s="3"/>
      <c r="AOV225" s="3"/>
      <c r="AOW225" s="3"/>
      <c r="AOX225" s="3"/>
      <c r="AOY225" s="3"/>
      <c r="AOZ225" s="3"/>
      <c r="APA225" s="3"/>
      <c r="APB225" s="3"/>
      <c r="APC225" s="3"/>
      <c r="APD225" s="3"/>
      <c r="APE225" s="3"/>
      <c r="APF225" s="3"/>
      <c r="APG225" s="3"/>
      <c r="APH225" s="3"/>
      <c r="API225" s="3"/>
      <c r="APJ225" s="3"/>
      <c r="APK225" s="3"/>
      <c r="APL225" s="3"/>
      <c r="APM225" s="3"/>
      <c r="APN225" s="3"/>
      <c r="APO225" s="3"/>
      <c r="APP225" s="3"/>
      <c r="APQ225" s="3"/>
      <c r="APR225" s="3"/>
      <c r="APS225" s="3"/>
      <c r="APT225" s="3"/>
      <c r="APU225" s="3"/>
      <c r="APV225" s="3"/>
      <c r="APW225" s="3"/>
      <c r="APX225" s="3"/>
      <c r="APY225" s="3"/>
      <c r="APZ225" s="3"/>
      <c r="AQA225" s="3"/>
      <c r="AQB225" s="3"/>
      <c r="AQC225" s="3"/>
      <c r="AQD225" s="3"/>
      <c r="AQE225" s="3"/>
      <c r="AQF225" s="3"/>
      <c r="AQG225" s="3"/>
      <c r="AQH225" s="3"/>
      <c r="AQI225" s="3"/>
      <c r="AQJ225" s="3"/>
      <c r="AQK225" s="3"/>
      <c r="AQL225" s="3"/>
      <c r="AQM225" s="3"/>
      <c r="AQN225" s="3"/>
      <c r="AQO225" s="3"/>
      <c r="AQP225" s="3"/>
      <c r="AQQ225" s="3"/>
      <c r="AQR225" s="3"/>
      <c r="AQS225" s="3"/>
      <c r="AQT225" s="3"/>
      <c r="AQU225" s="3"/>
      <c r="AQV225" s="3"/>
      <c r="AQW225" s="3"/>
      <c r="AQX225" s="3"/>
      <c r="AQY225" s="3"/>
      <c r="AQZ225" s="3"/>
      <c r="ARA225" s="3"/>
      <c r="ARB225" s="3"/>
      <c r="ARC225" s="3"/>
      <c r="ARD225" s="3"/>
      <c r="ARE225" s="3"/>
      <c r="ARF225" s="3"/>
      <c r="ARG225" s="3"/>
      <c r="ARH225" s="3"/>
      <c r="ARI225" s="3"/>
      <c r="ARJ225" s="3"/>
      <c r="ARK225" s="3"/>
      <c r="ARL225" s="3"/>
      <c r="ARM225" s="3"/>
      <c r="ARN225" s="3"/>
      <c r="ARO225" s="3"/>
      <c r="ARP225" s="3"/>
      <c r="ARQ225" s="3"/>
      <c r="ARR225" s="3"/>
      <c r="ARS225" s="3"/>
      <c r="ART225" s="3"/>
      <c r="ARU225" s="3"/>
      <c r="ARV225" s="3"/>
      <c r="ARW225" s="3"/>
      <c r="ARX225" s="3"/>
      <c r="ARY225" s="3"/>
      <c r="ARZ225" s="3"/>
      <c r="ASA225" s="3"/>
      <c r="ASB225" s="3"/>
      <c r="ASC225" s="3"/>
      <c r="ASD225" s="3"/>
      <c r="ASE225" s="3"/>
      <c r="ASF225" s="3"/>
      <c r="ASG225" s="3"/>
      <c r="ASH225" s="3"/>
      <c r="ASI225" s="3"/>
      <c r="ASJ225" s="3"/>
      <c r="ASK225" s="3"/>
      <c r="ASL225" s="3"/>
      <c r="ASM225" s="3"/>
      <c r="ASN225" s="3"/>
      <c r="ASO225" s="3"/>
      <c r="ASP225" s="3"/>
      <c r="ASQ225" s="3"/>
      <c r="ASR225" s="3"/>
      <c r="ASS225" s="3"/>
      <c r="AST225" s="3"/>
      <c r="ASU225" s="3"/>
      <c r="ASV225" s="3"/>
      <c r="ASW225" s="3"/>
      <c r="ASX225" s="3"/>
      <c r="ASY225" s="3"/>
      <c r="ASZ225" s="3"/>
      <c r="ATA225" s="3"/>
      <c r="ATB225" s="3"/>
      <c r="ATC225" s="3"/>
      <c r="ATD225" s="3"/>
      <c r="ATE225" s="3"/>
      <c r="ATF225" s="3"/>
      <c r="ATG225" s="3"/>
      <c r="ATH225" s="3"/>
      <c r="ATI225" s="3"/>
      <c r="ATJ225" s="3"/>
      <c r="ATK225" s="3"/>
      <c r="ATL225" s="3"/>
      <c r="ATM225" s="3"/>
      <c r="ATN225" s="3"/>
      <c r="ATO225" s="3"/>
      <c r="ATP225" s="3"/>
      <c r="ATQ225" s="3"/>
      <c r="ATR225" s="3"/>
      <c r="ATS225" s="3"/>
      <c r="ATT225" s="3"/>
      <c r="ATU225" s="3"/>
      <c r="ATV225" s="3"/>
      <c r="ATW225" s="3"/>
      <c r="ATX225" s="3"/>
      <c r="ATY225" s="3"/>
      <c r="ATZ225" s="3"/>
      <c r="AUA225" s="3"/>
      <c r="AUB225" s="3"/>
      <c r="AUC225" s="3"/>
      <c r="AUD225" s="3"/>
      <c r="AUE225" s="3"/>
      <c r="AUF225" s="3"/>
      <c r="AUG225" s="3"/>
      <c r="AUH225" s="3"/>
      <c r="AUI225" s="3"/>
      <c r="AUJ225" s="3"/>
      <c r="AUK225" s="3"/>
      <c r="AUL225" s="3"/>
      <c r="AUM225" s="3"/>
      <c r="AUN225" s="3"/>
      <c r="AUO225" s="3"/>
      <c r="AUP225" s="3"/>
      <c r="AUQ225" s="3"/>
      <c r="AUR225" s="3"/>
      <c r="AUS225" s="3"/>
      <c r="AUT225" s="3"/>
      <c r="AUU225" s="3"/>
      <c r="AUV225" s="3"/>
      <c r="AUW225" s="3"/>
      <c r="AUX225" s="3"/>
      <c r="AUY225" s="3"/>
      <c r="AUZ225" s="3"/>
      <c r="AVA225" s="3"/>
      <c r="AVB225" s="3"/>
      <c r="AVC225" s="3"/>
      <c r="AVD225" s="3"/>
      <c r="AVE225" s="3"/>
      <c r="AVF225" s="3"/>
      <c r="AVG225" s="3"/>
      <c r="AVH225" s="3"/>
      <c r="AVI225" s="3"/>
      <c r="AVJ225" s="3"/>
      <c r="AVK225" s="3"/>
      <c r="AVL225" s="3"/>
      <c r="AVM225" s="3"/>
      <c r="AVN225" s="3"/>
      <c r="AVO225" s="3"/>
      <c r="AVP225" s="3"/>
      <c r="AVQ225" s="3"/>
      <c r="AVR225" s="3"/>
      <c r="AVS225" s="3"/>
      <c r="AVT225" s="3"/>
      <c r="AVU225" s="3"/>
      <c r="AVV225" s="3"/>
      <c r="AVW225" s="3"/>
      <c r="AVX225" s="3"/>
      <c r="AVY225" s="3"/>
      <c r="AVZ225" s="3"/>
      <c r="AWA225" s="3"/>
      <c r="AWB225" s="3"/>
      <c r="AWC225" s="3"/>
      <c r="AWD225" s="3"/>
      <c r="AWE225" s="3"/>
      <c r="AWF225" s="3"/>
      <c r="AWG225" s="3"/>
      <c r="AWH225" s="3"/>
      <c r="AWI225" s="3"/>
      <c r="AWJ225" s="3"/>
      <c r="AWK225" s="3"/>
      <c r="AWL225" s="3"/>
      <c r="AWM225" s="3"/>
      <c r="AWN225" s="3"/>
      <c r="AWO225" s="3"/>
      <c r="AWP225" s="3"/>
      <c r="AWQ225" s="3"/>
      <c r="AWR225" s="3"/>
      <c r="AWS225" s="3"/>
      <c r="AWT225" s="3"/>
      <c r="AWU225" s="3"/>
      <c r="AWV225" s="3"/>
      <c r="AWW225" s="3"/>
      <c r="AWX225" s="3"/>
      <c r="AWY225" s="3"/>
      <c r="AWZ225" s="3"/>
      <c r="AXA225" s="3"/>
      <c r="AXB225" s="3"/>
      <c r="AXC225" s="3"/>
      <c r="AXD225" s="3"/>
      <c r="AXE225" s="3"/>
      <c r="AXF225" s="3"/>
      <c r="AXG225" s="3"/>
      <c r="AXH225" s="3"/>
      <c r="AXI225" s="3"/>
      <c r="AXJ225" s="3"/>
      <c r="AXK225" s="3"/>
      <c r="AXL225" s="3"/>
      <c r="AXM225" s="3"/>
      <c r="AXN225" s="3"/>
      <c r="AXO225" s="3"/>
      <c r="AXP225" s="3"/>
      <c r="AXQ225" s="3"/>
      <c r="AXR225" s="3"/>
      <c r="AXS225" s="3"/>
      <c r="AXT225" s="3"/>
      <c r="AXU225" s="3"/>
      <c r="AXV225" s="3"/>
      <c r="AXW225" s="3"/>
      <c r="AXX225" s="3"/>
      <c r="AXY225" s="3"/>
      <c r="AXZ225" s="3"/>
      <c r="AYA225" s="3"/>
      <c r="AYB225" s="3"/>
      <c r="AYC225" s="3"/>
      <c r="AYD225" s="3"/>
      <c r="AYE225" s="3"/>
      <c r="AYF225" s="3"/>
      <c r="AYG225" s="3"/>
      <c r="AYH225" s="3"/>
      <c r="AYI225" s="3"/>
      <c r="AYJ225" s="3"/>
      <c r="AYK225" s="3"/>
      <c r="AYL225" s="3"/>
      <c r="AYM225" s="3"/>
      <c r="AYN225" s="3"/>
      <c r="AYO225" s="3"/>
      <c r="AYP225" s="3"/>
      <c r="AYQ225" s="3"/>
      <c r="AYR225" s="3"/>
      <c r="AYS225" s="3"/>
      <c r="AYT225" s="3"/>
      <c r="AYU225" s="3"/>
      <c r="AYV225" s="3"/>
      <c r="AYW225" s="3"/>
      <c r="AYX225" s="3"/>
      <c r="AYY225" s="3"/>
      <c r="AYZ225" s="3"/>
      <c r="AZA225" s="3"/>
      <c r="AZB225" s="3"/>
      <c r="AZC225" s="3"/>
      <c r="AZD225" s="3"/>
      <c r="AZE225" s="3"/>
      <c r="AZF225" s="3"/>
      <c r="AZG225" s="3"/>
      <c r="AZH225" s="3"/>
      <c r="AZI225" s="3"/>
      <c r="AZJ225" s="3"/>
      <c r="AZK225" s="3"/>
      <c r="AZL225" s="3"/>
      <c r="AZM225" s="3"/>
      <c r="AZN225" s="3"/>
      <c r="AZO225" s="3"/>
      <c r="AZP225" s="3"/>
      <c r="AZQ225" s="3"/>
      <c r="AZR225" s="3"/>
      <c r="AZS225" s="3"/>
      <c r="AZT225" s="3"/>
      <c r="AZU225" s="3"/>
      <c r="AZV225" s="3"/>
      <c r="AZW225" s="3"/>
      <c r="AZX225" s="3"/>
      <c r="AZY225" s="3"/>
      <c r="AZZ225" s="3"/>
      <c r="BAA225" s="3"/>
      <c r="BAB225" s="3"/>
      <c r="BAC225" s="3"/>
      <c r="BAD225" s="3"/>
      <c r="BAE225" s="3"/>
      <c r="BAF225" s="3"/>
      <c r="BAG225" s="3"/>
      <c r="BAH225" s="3"/>
      <c r="BAI225" s="3"/>
      <c r="BAJ225" s="3"/>
      <c r="BAK225" s="3"/>
      <c r="BAL225" s="3"/>
      <c r="BAM225" s="3"/>
      <c r="BAN225" s="3"/>
      <c r="BAO225" s="3"/>
      <c r="BAP225" s="3"/>
      <c r="BAQ225" s="3"/>
      <c r="BAR225" s="3"/>
      <c r="BAS225" s="3"/>
      <c r="BAT225" s="3"/>
      <c r="BAU225" s="3"/>
      <c r="BAV225" s="3"/>
      <c r="BAW225" s="3"/>
      <c r="BAX225" s="3"/>
      <c r="BAY225" s="3"/>
      <c r="BAZ225" s="3"/>
      <c r="BBA225" s="3"/>
      <c r="BBB225" s="3"/>
      <c r="BBC225" s="3"/>
      <c r="BBD225" s="3"/>
      <c r="BBE225" s="3"/>
      <c r="BBF225" s="3"/>
      <c r="BBG225" s="3"/>
      <c r="BBH225" s="3"/>
      <c r="BBI225" s="3"/>
      <c r="BBJ225" s="3"/>
      <c r="BBK225" s="3"/>
      <c r="BBL225" s="3"/>
      <c r="BBM225" s="3"/>
      <c r="BBN225" s="3"/>
      <c r="BBO225" s="3"/>
      <c r="BBP225" s="3"/>
      <c r="BBQ225" s="3"/>
      <c r="BBR225" s="3"/>
      <c r="BBS225" s="3"/>
      <c r="BBT225" s="3"/>
      <c r="BBU225" s="3"/>
      <c r="BBV225" s="3"/>
      <c r="BBW225" s="3"/>
      <c r="BBX225" s="3"/>
      <c r="BBY225" s="3"/>
      <c r="BBZ225" s="3"/>
      <c r="BCA225" s="3"/>
      <c r="BCB225" s="3"/>
      <c r="BCC225" s="3"/>
      <c r="BCD225" s="3"/>
      <c r="BCE225" s="3"/>
      <c r="BCF225" s="3"/>
      <c r="BCG225" s="3"/>
      <c r="BCH225" s="3"/>
      <c r="BCI225" s="3"/>
      <c r="BCJ225" s="3"/>
      <c r="BCK225" s="3"/>
      <c r="BCL225" s="3"/>
      <c r="BCM225" s="3"/>
      <c r="BCN225" s="3"/>
      <c r="BCO225" s="3"/>
      <c r="BCP225" s="3"/>
      <c r="BCQ225" s="3"/>
      <c r="BCR225" s="3"/>
      <c r="BCS225" s="3"/>
      <c r="BCT225" s="3"/>
      <c r="BCU225" s="3"/>
      <c r="BCV225" s="3"/>
      <c r="BCW225" s="3"/>
      <c r="BCX225" s="3"/>
      <c r="BCY225" s="3"/>
      <c r="BCZ225" s="3"/>
      <c r="BDA225" s="3"/>
      <c r="BDB225" s="3"/>
      <c r="BDC225" s="3"/>
      <c r="BDD225" s="3"/>
      <c r="BDE225" s="3"/>
      <c r="BDF225" s="3"/>
      <c r="BDG225" s="3"/>
      <c r="BDH225" s="3"/>
      <c r="BDI225" s="3"/>
      <c r="BDJ225" s="3"/>
      <c r="BDK225" s="3"/>
      <c r="BDL225" s="3"/>
      <c r="BDM225" s="3"/>
      <c r="BDN225" s="3"/>
      <c r="BDO225" s="3"/>
      <c r="BDP225" s="3"/>
      <c r="BDQ225" s="3"/>
      <c r="BDR225" s="3"/>
      <c r="BDS225" s="3"/>
      <c r="BDT225" s="3"/>
      <c r="BDU225" s="3"/>
      <c r="BDV225" s="3"/>
      <c r="BDW225" s="3"/>
      <c r="BDX225" s="3"/>
      <c r="BDY225" s="3"/>
      <c r="BDZ225" s="3"/>
      <c r="BEA225" s="3"/>
      <c r="BEB225" s="3"/>
      <c r="BEC225" s="3"/>
      <c r="BED225" s="3"/>
      <c r="BEE225" s="3"/>
      <c r="BEF225" s="3"/>
      <c r="BEG225" s="3"/>
      <c r="BEH225" s="3"/>
      <c r="BEI225" s="3"/>
      <c r="BEJ225" s="3"/>
      <c r="BEK225" s="3"/>
      <c r="BEL225" s="3"/>
      <c r="BEM225" s="3"/>
      <c r="BEN225" s="3"/>
      <c r="BEO225" s="3"/>
      <c r="BEP225" s="3"/>
      <c r="BEQ225" s="3"/>
      <c r="BER225" s="3"/>
      <c r="BES225" s="3"/>
      <c r="BET225" s="3"/>
      <c r="BEU225" s="3"/>
      <c r="BEV225" s="3"/>
      <c r="BEW225" s="3"/>
      <c r="BEX225" s="3"/>
      <c r="BEY225" s="3"/>
      <c r="BEZ225" s="3"/>
      <c r="BFA225" s="3"/>
      <c r="BFB225" s="3"/>
      <c r="BFC225" s="3"/>
      <c r="BFD225" s="3"/>
      <c r="BFE225" s="3"/>
      <c r="BFF225" s="3"/>
      <c r="BFG225" s="3"/>
      <c r="BFH225" s="3"/>
      <c r="BFI225" s="3"/>
      <c r="BFJ225" s="3"/>
      <c r="BFK225" s="3"/>
      <c r="BFL225" s="3"/>
      <c r="BFM225" s="3"/>
      <c r="BFN225" s="3"/>
      <c r="BFO225" s="3"/>
      <c r="BFP225" s="3"/>
      <c r="BFQ225" s="3"/>
      <c r="BFR225" s="3"/>
      <c r="BFS225" s="3"/>
      <c r="BFT225" s="3"/>
      <c r="BFU225" s="3"/>
      <c r="BFV225" s="3"/>
      <c r="BFW225" s="3"/>
      <c r="BFX225" s="3"/>
      <c r="BFY225" s="3"/>
      <c r="BFZ225" s="3"/>
      <c r="BGA225" s="3"/>
      <c r="BGB225" s="3"/>
      <c r="BGC225" s="3"/>
      <c r="BGD225" s="3"/>
      <c r="BGE225" s="3"/>
      <c r="BGF225" s="3"/>
      <c r="BGG225" s="3"/>
      <c r="BGH225" s="3"/>
      <c r="BGI225" s="3"/>
      <c r="BGJ225" s="3"/>
      <c r="BGK225" s="3"/>
      <c r="BGL225" s="3"/>
      <c r="BGM225" s="3"/>
      <c r="BGN225" s="3"/>
      <c r="BGO225" s="3"/>
      <c r="BGP225" s="3"/>
      <c r="BGQ225" s="3"/>
      <c r="BGR225" s="3"/>
      <c r="BGS225" s="3"/>
      <c r="BGT225" s="3"/>
      <c r="BGU225" s="3"/>
      <c r="BGV225" s="3"/>
      <c r="BGW225" s="3"/>
      <c r="BGX225" s="3"/>
      <c r="BGY225" s="3"/>
      <c r="BGZ225" s="3"/>
      <c r="BHA225" s="3"/>
      <c r="BHB225" s="3"/>
      <c r="BHC225" s="3"/>
      <c r="BHD225" s="3"/>
      <c r="BHE225" s="3"/>
      <c r="BHF225" s="3"/>
      <c r="BHG225" s="3"/>
      <c r="BHH225" s="3"/>
      <c r="BHI225" s="3"/>
      <c r="BHJ225" s="3"/>
      <c r="BHK225" s="3"/>
      <c r="BHL225" s="3"/>
      <c r="BHM225" s="3"/>
      <c r="BHN225" s="3"/>
      <c r="BHO225" s="3"/>
      <c r="BHP225" s="3"/>
      <c r="BHQ225" s="3"/>
      <c r="BHR225" s="3"/>
      <c r="BHS225" s="3"/>
      <c r="BHT225" s="3"/>
      <c r="BHU225" s="3"/>
      <c r="BHV225" s="3"/>
      <c r="BHW225" s="3"/>
      <c r="BHX225" s="3"/>
      <c r="BHY225" s="3"/>
      <c r="BHZ225" s="3"/>
      <c r="BIA225" s="3"/>
      <c r="BIB225" s="3"/>
      <c r="BIC225" s="3"/>
      <c r="BID225" s="3"/>
      <c r="BIE225" s="3"/>
      <c r="BIF225" s="3"/>
      <c r="BIG225" s="3"/>
      <c r="BIH225" s="3"/>
      <c r="BII225" s="3"/>
      <c r="BIJ225" s="3"/>
      <c r="BIK225" s="3"/>
      <c r="BIL225" s="3"/>
      <c r="BIM225" s="3"/>
      <c r="BIN225" s="3"/>
      <c r="BIO225" s="3"/>
      <c r="BIP225" s="3"/>
      <c r="BIQ225" s="3"/>
      <c r="BIR225" s="3"/>
      <c r="BIS225" s="3"/>
      <c r="BIT225" s="3"/>
      <c r="BIU225" s="3"/>
      <c r="BIV225" s="3"/>
      <c r="BIW225" s="3"/>
      <c r="BIX225" s="3"/>
      <c r="BIY225" s="3"/>
      <c r="BIZ225" s="3"/>
      <c r="BJA225" s="3"/>
      <c r="BJB225" s="3"/>
      <c r="BJC225" s="3"/>
      <c r="BJD225" s="3"/>
      <c r="BJE225" s="3"/>
      <c r="BJF225" s="3"/>
      <c r="BJG225" s="3"/>
      <c r="BJH225" s="3"/>
      <c r="BJI225" s="3"/>
      <c r="BJJ225" s="3"/>
      <c r="BJK225" s="3"/>
      <c r="BJL225" s="3"/>
      <c r="BJM225" s="3"/>
      <c r="BJN225" s="3"/>
      <c r="BJO225" s="3"/>
      <c r="BJP225" s="3"/>
      <c r="BJQ225" s="3"/>
      <c r="BJR225" s="3"/>
      <c r="BJS225" s="3"/>
      <c r="BJT225" s="3"/>
      <c r="BJU225" s="3"/>
      <c r="BJV225" s="3"/>
      <c r="BJW225" s="3"/>
      <c r="BJX225" s="3"/>
      <c r="BJY225" s="3"/>
      <c r="BJZ225" s="3"/>
      <c r="BKA225" s="3"/>
      <c r="BKB225" s="3"/>
      <c r="BKC225" s="3"/>
      <c r="BKD225" s="3"/>
      <c r="BKE225" s="3"/>
      <c r="BKF225" s="3"/>
      <c r="BKG225" s="3"/>
      <c r="BKH225" s="3"/>
      <c r="BKI225" s="3"/>
      <c r="BKJ225" s="3"/>
      <c r="BKK225" s="3"/>
      <c r="BKL225" s="3"/>
      <c r="BKM225" s="3"/>
      <c r="BKN225" s="3"/>
      <c r="BKO225" s="3"/>
      <c r="BKP225" s="3"/>
      <c r="BKQ225" s="3"/>
      <c r="BKR225" s="3"/>
      <c r="BKS225" s="3"/>
      <c r="BKT225" s="3"/>
      <c r="BKU225" s="3"/>
      <c r="BKV225" s="3"/>
      <c r="BKW225" s="3"/>
      <c r="BKX225" s="3"/>
      <c r="BKY225" s="3"/>
      <c r="BKZ225" s="3"/>
      <c r="BLA225" s="3"/>
      <c r="BLB225" s="3"/>
      <c r="BLC225" s="3"/>
      <c r="BLD225" s="3"/>
      <c r="BLE225" s="3"/>
      <c r="BLF225" s="3"/>
      <c r="BLG225" s="3"/>
      <c r="BLH225" s="3"/>
      <c r="BLI225" s="3"/>
      <c r="BLJ225" s="3"/>
      <c r="BLK225" s="3"/>
      <c r="BLL225" s="3"/>
      <c r="BLM225" s="3"/>
      <c r="BLN225" s="3"/>
      <c r="BLO225" s="3"/>
      <c r="BLP225" s="3"/>
      <c r="BLQ225" s="3"/>
      <c r="BLR225" s="3"/>
      <c r="BLS225" s="3"/>
      <c r="BLT225" s="3"/>
      <c r="BLU225" s="3"/>
      <c r="BLV225" s="3"/>
      <c r="BLW225" s="3"/>
      <c r="BLX225" s="3"/>
      <c r="BLY225" s="3"/>
      <c r="BLZ225" s="3"/>
      <c r="BMA225" s="3"/>
      <c r="BMB225" s="3"/>
      <c r="BMC225" s="3"/>
      <c r="BMD225" s="3"/>
      <c r="BME225" s="3"/>
      <c r="BMF225" s="3"/>
      <c r="BMG225" s="3"/>
      <c r="BMH225" s="3"/>
      <c r="BMI225" s="3"/>
      <c r="BMJ225" s="3"/>
      <c r="BMK225" s="3"/>
      <c r="BML225" s="3"/>
      <c r="BMM225" s="3"/>
      <c r="BMN225" s="3"/>
      <c r="BMO225" s="3"/>
      <c r="BMP225" s="3"/>
      <c r="BMQ225" s="3"/>
      <c r="BMR225" s="3"/>
      <c r="BMS225" s="3"/>
      <c r="BMT225" s="3"/>
      <c r="BMU225" s="3"/>
      <c r="BMV225" s="3"/>
      <c r="BMW225" s="3"/>
      <c r="BMX225" s="3"/>
      <c r="BMY225" s="3"/>
      <c r="BMZ225" s="3"/>
      <c r="BNA225" s="3"/>
      <c r="BNB225" s="3"/>
      <c r="BNC225" s="3"/>
      <c r="BND225" s="3"/>
      <c r="BNE225" s="3"/>
      <c r="BNF225" s="3"/>
      <c r="BNG225" s="3"/>
      <c r="BNH225" s="3"/>
      <c r="BNI225" s="3"/>
      <c r="BNJ225" s="3"/>
      <c r="BNK225" s="3"/>
      <c r="BNL225" s="3"/>
      <c r="BNM225" s="3"/>
      <c r="BNN225" s="3"/>
      <c r="BNO225" s="3"/>
      <c r="BNP225" s="3"/>
      <c r="BNQ225" s="3"/>
      <c r="BNR225" s="3"/>
      <c r="BNS225" s="3"/>
      <c r="BNT225" s="3"/>
      <c r="BNU225" s="3"/>
      <c r="BNV225" s="3"/>
      <c r="BNW225" s="3"/>
      <c r="BNX225" s="3"/>
      <c r="BNY225" s="3"/>
      <c r="BNZ225" s="3"/>
      <c r="BOA225" s="3"/>
      <c r="BOB225" s="3"/>
      <c r="BOC225" s="3"/>
      <c r="BOD225" s="3"/>
      <c r="BOE225" s="3"/>
      <c r="BOF225" s="3"/>
      <c r="BOG225" s="3"/>
      <c r="BOH225" s="3"/>
      <c r="BOI225" s="3"/>
      <c r="BOJ225" s="3"/>
      <c r="BOK225" s="3"/>
      <c r="BOL225" s="3"/>
      <c r="BOM225" s="3"/>
      <c r="BON225" s="3"/>
      <c r="BOO225" s="3"/>
      <c r="BOP225" s="3"/>
      <c r="BOQ225" s="3"/>
      <c r="BOR225" s="3"/>
      <c r="BOS225" s="3"/>
      <c r="BOT225" s="3"/>
      <c r="BOU225" s="3"/>
      <c r="BOV225" s="3"/>
      <c r="BOW225" s="3"/>
      <c r="BOX225" s="3"/>
      <c r="BOY225" s="3"/>
      <c r="BOZ225" s="3"/>
      <c r="BPA225" s="3"/>
      <c r="BPB225" s="3"/>
      <c r="BPC225" s="3"/>
      <c r="BPD225" s="3"/>
      <c r="BPE225" s="3"/>
      <c r="BPF225" s="3"/>
      <c r="BPG225" s="3"/>
      <c r="BPH225" s="3"/>
      <c r="BPI225" s="3"/>
      <c r="BPJ225" s="3"/>
      <c r="BPK225" s="3"/>
      <c r="BPL225" s="3"/>
      <c r="BPM225" s="3"/>
      <c r="BPN225" s="3"/>
      <c r="BPO225" s="3"/>
      <c r="BPP225" s="3"/>
      <c r="BPQ225" s="3"/>
      <c r="BPR225" s="3"/>
      <c r="BPS225" s="3"/>
      <c r="BPT225" s="3"/>
      <c r="BPU225" s="3"/>
      <c r="BPV225" s="3"/>
      <c r="BPW225" s="3"/>
      <c r="BPX225" s="3"/>
      <c r="BPY225" s="3"/>
      <c r="BPZ225" s="3"/>
      <c r="BQA225" s="3"/>
      <c r="BQB225" s="3"/>
      <c r="BQC225" s="3"/>
      <c r="BQD225" s="3"/>
      <c r="BQE225" s="3"/>
      <c r="BQF225" s="3"/>
      <c r="BQG225" s="3"/>
      <c r="BQH225" s="3"/>
      <c r="BQI225" s="3"/>
      <c r="BQJ225" s="3"/>
      <c r="BQK225" s="3"/>
      <c r="BQL225" s="3"/>
      <c r="BQM225" s="3"/>
      <c r="BQN225" s="3"/>
      <c r="BQO225" s="3"/>
      <c r="BQP225" s="3"/>
      <c r="BQQ225" s="3"/>
      <c r="BQR225" s="3"/>
      <c r="BQS225" s="3"/>
      <c r="BQT225" s="3"/>
      <c r="BQU225" s="3"/>
      <c r="BQV225" s="3"/>
      <c r="BQW225" s="3"/>
      <c r="BQX225" s="3"/>
      <c r="BQY225" s="3"/>
      <c r="BQZ225" s="3"/>
      <c r="BRA225" s="3"/>
      <c r="BRB225" s="3"/>
      <c r="BRC225" s="3"/>
      <c r="BRD225" s="3"/>
      <c r="BRE225" s="3"/>
      <c r="BRF225" s="3"/>
      <c r="BRG225" s="3"/>
      <c r="BRH225" s="3"/>
      <c r="BRI225" s="3"/>
      <c r="BRJ225" s="3"/>
      <c r="BRK225" s="3"/>
      <c r="BRL225" s="3"/>
      <c r="BRM225" s="3"/>
      <c r="BRN225" s="3"/>
      <c r="BRO225" s="3"/>
      <c r="BRP225" s="3"/>
      <c r="BRQ225" s="3"/>
      <c r="BRR225" s="3"/>
      <c r="BRS225" s="3"/>
      <c r="BRT225" s="3"/>
      <c r="BRU225" s="3"/>
      <c r="BRV225" s="3"/>
      <c r="BRW225" s="3"/>
      <c r="BRX225" s="3"/>
      <c r="BRY225" s="3"/>
      <c r="BRZ225" s="3"/>
      <c r="BSA225" s="3"/>
      <c r="BSB225" s="3"/>
      <c r="BSC225" s="3"/>
      <c r="BSD225" s="3"/>
      <c r="BSE225" s="3"/>
      <c r="BSF225" s="3"/>
      <c r="BSG225" s="3"/>
      <c r="BSH225" s="3"/>
      <c r="BSI225" s="3"/>
      <c r="BSJ225" s="3"/>
      <c r="BSK225" s="3"/>
      <c r="BSL225" s="3"/>
      <c r="BSM225" s="3"/>
      <c r="BSN225" s="3"/>
      <c r="BSO225" s="3"/>
      <c r="BSP225" s="3"/>
      <c r="BSQ225" s="3"/>
      <c r="BSR225" s="3"/>
      <c r="BSS225" s="3"/>
      <c r="BST225" s="3"/>
      <c r="BSU225" s="3"/>
      <c r="BSV225" s="3"/>
      <c r="BSW225" s="3"/>
      <c r="BSX225" s="3"/>
      <c r="BSY225" s="3"/>
      <c r="BSZ225" s="3"/>
      <c r="BTA225" s="3"/>
      <c r="BTB225" s="3"/>
      <c r="BTC225" s="3"/>
      <c r="BTD225" s="3"/>
      <c r="BTE225" s="3"/>
      <c r="BTF225" s="3"/>
      <c r="BTG225" s="3"/>
      <c r="BTH225" s="3"/>
      <c r="BTI225" s="3"/>
      <c r="BTJ225" s="3"/>
      <c r="BTK225" s="3"/>
      <c r="BTL225" s="3"/>
      <c r="BTM225" s="3"/>
      <c r="BTN225" s="3"/>
      <c r="BTO225" s="3"/>
      <c r="BTP225" s="3"/>
      <c r="BTQ225" s="3"/>
      <c r="BTR225" s="3"/>
      <c r="BTS225" s="3"/>
      <c r="BTT225" s="3"/>
      <c r="BTU225" s="3"/>
      <c r="BTV225" s="3"/>
      <c r="BTW225" s="3"/>
      <c r="BTX225" s="3"/>
      <c r="BTY225" s="3"/>
      <c r="BTZ225" s="3"/>
      <c r="BUA225" s="3"/>
      <c r="BUB225" s="3"/>
      <c r="BUC225" s="3"/>
      <c r="BUD225" s="3"/>
      <c r="BUE225" s="3"/>
      <c r="BUF225" s="3"/>
      <c r="BUG225" s="3"/>
      <c r="BUH225" s="3"/>
      <c r="BUI225" s="3"/>
      <c r="BUJ225" s="3"/>
      <c r="BUK225" s="3"/>
      <c r="BUL225" s="3"/>
      <c r="BUM225" s="3"/>
      <c r="BUN225" s="3"/>
      <c r="BUO225" s="3"/>
      <c r="BUP225" s="3"/>
      <c r="BUQ225" s="3"/>
      <c r="BUR225" s="3"/>
      <c r="BUS225" s="3"/>
      <c r="BUT225" s="3"/>
      <c r="BUU225" s="3"/>
      <c r="BUV225" s="3"/>
      <c r="BUW225" s="3"/>
      <c r="BUX225" s="3"/>
      <c r="BUY225" s="3"/>
      <c r="BUZ225" s="3"/>
      <c r="BVA225" s="3"/>
      <c r="BVB225" s="3"/>
      <c r="BVC225" s="3"/>
      <c r="BVD225" s="3"/>
      <c r="BVE225" s="3"/>
      <c r="BVF225" s="3"/>
      <c r="BVG225" s="3"/>
      <c r="BVH225" s="3"/>
      <c r="BVI225" s="3"/>
      <c r="BVJ225" s="3"/>
      <c r="BVK225" s="3"/>
      <c r="BVL225" s="3"/>
      <c r="BVM225" s="3"/>
      <c r="BVN225" s="3"/>
      <c r="BVO225" s="3"/>
      <c r="BVP225" s="3"/>
      <c r="BVQ225" s="3"/>
      <c r="BVR225" s="3"/>
      <c r="BVS225" s="3"/>
      <c r="BVT225" s="3"/>
      <c r="BVU225" s="3"/>
      <c r="BVV225" s="3"/>
      <c r="BVW225" s="3"/>
      <c r="BVX225" s="3"/>
      <c r="BVY225" s="3"/>
      <c r="BVZ225" s="3"/>
      <c r="BWA225" s="3"/>
      <c r="BWB225" s="3"/>
      <c r="BWC225" s="3"/>
      <c r="BWD225" s="3"/>
      <c r="BWE225" s="3"/>
      <c r="BWF225" s="3"/>
      <c r="BWG225" s="3"/>
      <c r="BWH225" s="3"/>
      <c r="BWI225" s="3"/>
      <c r="BWJ225" s="3"/>
      <c r="BWK225" s="3"/>
      <c r="BWL225" s="3"/>
      <c r="BWM225" s="3"/>
      <c r="BWN225" s="3"/>
      <c r="BWO225" s="3"/>
      <c r="BWP225" s="3"/>
      <c r="BWQ225" s="3"/>
      <c r="BWR225" s="3"/>
      <c r="BWS225" s="3"/>
      <c r="BWT225" s="3"/>
      <c r="BWU225" s="3"/>
      <c r="BWV225" s="3"/>
      <c r="BWW225" s="3"/>
      <c r="BWX225" s="3"/>
      <c r="BWY225" s="3"/>
      <c r="BWZ225" s="3"/>
      <c r="BXA225" s="3"/>
      <c r="BXB225" s="3"/>
      <c r="BXC225" s="3"/>
      <c r="BXD225" s="3"/>
      <c r="BXE225" s="3"/>
      <c r="BXF225" s="3"/>
      <c r="BXG225" s="3"/>
      <c r="BXH225" s="3"/>
      <c r="BXI225" s="3"/>
      <c r="BXJ225" s="3"/>
      <c r="BXK225" s="3"/>
      <c r="BXL225" s="3"/>
      <c r="BXM225" s="3"/>
      <c r="BXN225" s="3"/>
      <c r="BXO225" s="3"/>
      <c r="BXP225" s="3"/>
      <c r="BXQ225" s="3"/>
      <c r="BXR225" s="3"/>
      <c r="BXS225" s="3"/>
      <c r="BXT225" s="3"/>
      <c r="BXU225" s="3"/>
      <c r="BXV225" s="3"/>
      <c r="BXW225" s="3"/>
      <c r="BXX225" s="3"/>
      <c r="BXY225" s="3"/>
      <c r="BXZ225" s="3"/>
      <c r="BYA225" s="3"/>
      <c r="BYB225" s="3"/>
      <c r="BYC225" s="3"/>
      <c r="BYD225" s="3"/>
      <c r="BYE225" s="3"/>
      <c r="BYF225" s="3"/>
      <c r="BYG225" s="3"/>
      <c r="BYH225" s="3"/>
      <c r="BYI225" s="3"/>
      <c r="BYJ225" s="3"/>
      <c r="BYK225" s="3"/>
      <c r="BYL225" s="3"/>
      <c r="BYM225" s="3"/>
      <c r="BYN225" s="3"/>
      <c r="BYO225" s="3"/>
      <c r="BYP225" s="3"/>
      <c r="BYQ225" s="3"/>
      <c r="BYR225" s="3"/>
      <c r="BYS225" s="3"/>
      <c r="BYT225" s="3"/>
      <c r="BYU225" s="3"/>
      <c r="BYV225" s="3"/>
      <c r="BYW225" s="3"/>
      <c r="BYX225" s="3"/>
      <c r="BYY225" s="3"/>
      <c r="BYZ225" s="3"/>
      <c r="BZA225" s="3"/>
      <c r="BZB225" s="3"/>
      <c r="BZC225" s="3"/>
      <c r="BZD225" s="3"/>
      <c r="BZE225" s="3"/>
      <c r="BZF225" s="3"/>
      <c r="BZG225" s="3"/>
      <c r="BZH225" s="3"/>
      <c r="BZI225" s="3"/>
      <c r="BZJ225" s="3"/>
      <c r="BZK225" s="3"/>
      <c r="BZL225" s="3"/>
      <c r="BZM225" s="3"/>
      <c r="BZN225" s="3"/>
      <c r="BZO225" s="3"/>
      <c r="BZP225" s="3"/>
      <c r="BZQ225" s="3"/>
      <c r="BZR225" s="3"/>
      <c r="BZS225" s="3"/>
      <c r="BZT225" s="3"/>
      <c r="BZU225" s="3"/>
      <c r="BZV225" s="3"/>
      <c r="BZW225" s="3"/>
      <c r="BZX225" s="3"/>
      <c r="BZY225" s="3"/>
      <c r="BZZ225" s="3"/>
      <c r="CAA225" s="3"/>
      <c r="CAB225" s="3"/>
      <c r="CAC225" s="3"/>
      <c r="CAD225" s="3"/>
      <c r="CAE225" s="3"/>
      <c r="CAF225" s="3"/>
      <c r="CAG225" s="3"/>
      <c r="CAH225" s="3"/>
      <c r="CAI225" s="3"/>
      <c r="CAJ225" s="3"/>
      <c r="CAK225" s="3"/>
      <c r="CAL225" s="3"/>
      <c r="CAM225" s="3"/>
      <c r="CAN225" s="3"/>
      <c r="CAO225" s="3"/>
      <c r="CAP225" s="3"/>
      <c r="CAQ225" s="3"/>
      <c r="CAR225" s="3"/>
      <c r="CAS225" s="3"/>
      <c r="CAT225" s="3"/>
    </row>
    <row r="226" spans="1:6711" s="100" customFormat="1" x14ac:dyDescent="0.3">
      <c r="A226" s="1"/>
      <c r="B226" s="2"/>
      <c r="C226" s="3"/>
      <c r="D226" s="3"/>
      <c r="E226" s="3"/>
      <c r="F226" s="3"/>
      <c r="G226" s="11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3"/>
      <c r="IO226" s="3"/>
      <c r="IP226" s="3"/>
      <c r="IQ226" s="3"/>
      <c r="IR226" s="3"/>
      <c r="IS226" s="3"/>
      <c r="IT226" s="3"/>
      <c r="IU226" s="3"/>
      <c r="IV226" s="3"/>
      <c r="IW226" s="3"/>
      <c r="IX226" s="3"/>
      <c r="IY226" s="3"/>
      <c r="IZ226" s="3"/>
      <c r="JA226" s="3"/>
      <c r="JB226" s="3"/>
      <c r="JC226" s="3"/>
      <c r="JD226" s="3"/>
      <c r="JE226" s="3"/>
      <c r="JF226" s="3"/>
      <c r="JG226" s="3"/>
      <c r="JH226" s="3"/>
      <c r="JI226" s="3"/>
      <c r="JJ226" s="3"/>
      <c r="JK226" s="3"/>
      <c r="JL226" s="3"/>
      <c r="JM226" s="3"/>
      <c r="JN226" s="3"/>
      <c r="JO226" s="3"/>
      <c r="JP226" s="3"/>
      <c r="JQ226" s="3"/>
      <c r="JR226" s="3"/>
      <c r="JS226" s="3"/>
      <c r="JT226" s="3"/>
      <c r="JU226" s="3"/>
      <c r="JV226" s="3"/>
      <c r="JW226" s="3"/>
      <c r="JX226" s="3"/>
      <c r="JY226" s="3"/>
      <c r="JZ226" s="3"/>
      <c r="KA226" s="3"/>
      <c r="KB226" s="3"/>
      <c r="KC226" s="3"/>
      <c r="KD226" s="3"/>
      <c r="KE226" s="3"/>
      <c r="KF226" s="3"/>
      <c r="KG226" s="3"/>
      <c r="KH226" s="3"/>
      <c r="KI226" s="3"/>
      <c r="KJ226" s="3"/>
      <c r="KK226" s="3"/>
      <c r="KL226" s="3"/>
      <c r="KM226" s="3"/>
      <c r="KN226" s="3"/>
      <c r="KO226" s="3"/>
      <c r="KP226" s="3"/>
      <c r="KQ226" s="3"/>
      <c r="KR226" s="3"/>
      <c r="KS226" s="3"/>
      <c r="KT226" s="3"/>
      <c r="KU226" s="3"/>
      <c r="KV226" s="3"/>
      <c r="KW226" s="3"/>
      <c r="KX226" s="3"/>
      <c r="KY226" s="3"/>
      <c r="KZ226" s="3"/>
      <c r="LA226" s="3"/>
      <c r="LB226" s="3"/>
      <c r="LC226" s="3"/>
      <c r="LD226" s="3"/>
      <c r="LE226" s="3"/>
      <c r="LF226" s="3"/>
      <c r="LG226" s="3"/>
      <c r="LH226" s="3"/>
      <c r="LI226" s="3"/>
      <c r="LJ226" s="3"/>
      <c r="LK226" s="3"/>
      <c r="LL226" s="3"/>
      <c r="LM226" s="3"/>
      <c r="LN226" s="3"/>
      <c r="LO226" s="3"/>
      <c r="LP226" s="3"/>
      <c r="LQ226" s="3"/>
      <c r="LR226" s="3"/>
      <c r="LS226" s="3"/>
      <c r="LT226" s="3"/>
      <c r="LU226" s="3"/>
      <c r="LV226" s="3"/>
      <c r="LW226" s="3"/>
      <c r="LX226" s="3"/>
      <c r="LY226" s="3"/>
      <c r="LZ226" s="3"/>
      <c r="MA226" s="3"/>
      <c r="MB226" s="3"/>
      <c r="MC226" s="3"/>
      <c r="MD226" s="3"/>
      <c r="ME226" s="3"/>
      <c r="MF226" s="3"/>
      <c r="MG226" s="3"/>
      <c r="MH226" s="3"/>
      <c r="MI226" s="3"/>
      <c r="MJ226" s="3"/>
      <c r="MK226" s="3"/>
      <c r="ML226" s="3"/>
      <c r="MM226" s="3"/>
      <c r="MN226" s="3"/>
      <c r="MO226" s="3"/>
      <c r="MP226" s="3"/>
      <c r="MQ226" s="3"/>
      <c r="MR226" s="3"/>
      <c r="MS226" s="3"/>
      <c r="MT226" s="3"/>
      <c r="MU226" s="3"/>
      <c r="MV226" s="3"/>
      <c r="MW226" s="3"/>
      <c r="MX226" s="3"/>
      <c r="MY226" s="3"/>
      <c r="MZ226" s="3"/>
      <c r="NA226" s="3"/>
      <c r="NB226" s="3"/>
      <c r="NC226" s="3"/>
      <c r="ND226" s="3"/>
      <c r="NE226" s="3"/>
      <c r="NF226" s="3"/>
      <c r="NG226" s="3"/>
      <c r="NH226" s="3"/>
      <c r="NI226" s="3"/>
      <c r="NJ226" s="3"/>
      <c r="NK226" s="3"/>
      <c r="NL226" s="3"/>
      <c r="NM226" s="3"/>
      <c r="NN226" s="3"/>
      <c r="NO226" s="3"/>
      <c r="NP226" s="3"/>
      <c r="NQ226" s="3"/>
      <c r="NR226" s="3"/>
      <c r="NS226" s="3"/>
      <c r="NT226" s="3"/>
      <c r="NU226" s="3"/>
      <c r="NV226" s="3"/>
      <c r="NW226" s="3"/>
      <c r="NX226" s="3"/>
      <c r="NY226" s="3"/>
      <c r="NZ226" s="3"/>
      <c r="OA226" s="3"/>
      <c r="OB226" s="3"/>
      <c r="OC226" s="3"/>
      <c r="OD226" s="3"/>
      <c r="OE226" s="3"/>
      <c r="OF226" s="3"/>
      <c r="OG226" s="3"/>
      <c r="OH226" s="3"/>
      <c r="OI226" s="3"/>
      <c r="OJ226" s="3"/>
      <c r="OK226" s="3"/>
      <c r="OL226" s="3"/>
      <c r="OM226" s="3"/>
      <c r="ON226" s="3"/>
      <c r="OO226" s="3"/>
      <c r="OP226" s="3"/>
      <c r="OQ226" s="3"/>
      <c r="OR226" s="3"/>
      <c r="OS226" s="3"/>
      <c r="OT226" s="3"/>
      <c r="OU226" s="3"/>
      <c r="OV226" s="3"/>
      <c r="OW226" s="3"/>
      <c r="OX226" s="3"/>
      <c r="OY226" s="3"/>
      <c r="OZ226" s="3"/>
      <c r="PA226" s="3"/>
      <c r="PB226" s="3"/>
      <c r="PC226" s="3"/>
      <c r="PD226" s="3"/>
      <c r="PE226" s="3"/>
      <c r="PF226" s="3"/>
      <c r="PG226" s="3"/>
      <c r="PH226" s="3"/>
      <c r="PI226" s="3"/>
      <c r="PJ226" s="3"/>
      <c r="PK226" s="3"/>
      <c r="PL226" s="3"/>
      <c r="PM226" s="3"/>
      <c r="PN226" s="3"/>
      <c r="PO226" s="3"/>
      <c r="PP226" s="3"/>
      <c r="PQ226" s="3"/>
      <c r="PR226" s="3"/>
      <c r="PS226" s="3"/>
      <c r="PT226" s="3"/>
      <c r="PU226" s="3"/>
      <c r="PV226" s="3"/>
      <c r="PW226" s="3"/>
      <c r="PX226" s="3"/>
      <c r="PY226" s="3"/>
      <c r="PZ226" s="3"/>
      <c r="QA226" s="3"/>
      <c r="QB226" s="3"/>
      <c r="QC226" s="3"/>
      <c r="QD226" s="3"/>
      <c r="QE226" s="3"/>
      <c r="QF226" s="3"/>
      <c r="QG226" s="3"/>
      <c r="QH226" s="3"/>
      <c r="QI226" s="3"/>
      <c r="QJ226" s="3"/>
      <c r="QK226" s="3"/>
      <c r="QL226" s="3"/>
      <c r="QM226" s="3"/>
      <c r="QN226" s="3"/>
      <c r="QO226" s="3"/>
      <c r="QP226" s="3"/>
      <c r="QQ226" s="3"/>
      <c r="QR226" s="3"/>
      <c r="QS226" s="3"/>
      <c r="QT226" s="3"/>
      <c r="QU226" s="3"/>
      <c r="QV226" s="3"/>
      <c r="QW226" s="3"/>
      <c r="QX226" s="3"/>
      <c r="QY226" s="3"/>
      <c r="QZ226" s="3"/>
      <c r="RA226" s="3"/>
      <c r="RB226" s="3"/>
      <c r="RC226" s="3"/>
      <c r="RD226" s="3"/>
      <c r="RE226" s="3"/>
      <c r="RF226" s="3"/>
      <c r="RG226" s="3"/>
      <c r="RH226" s="3"/>
      <c r="RI226" s="3"/>
      <c r="RJ226" s="3"/>
      <c r="RK226" s="3"/>
      <c r="RL226" s="3"/>
      <c r="RM226" s="3"/>
      <c r="RN226" s="3"/>
      <c r="RO226" s="3"/>
      <c r="RP226" s="3"/>
      <c r="RQ226" s="3"/>
      <c r="RR226" s="3"/>
      <c r="RS226" s="3"/>
      <c r="RT226" s="3"/>
      <c r="RU226" s="3"/>
      <c r="RV226" s="3"/>
      <c r="RW226" s="3"/>
      <c r="RX226" s="3"/>
      <c r="RY226" s="3"/>
      <c r="RZ226" s="3"/>
      <c r="SA226" s="3"/>
      <c r="SB226" s="3"/>
      <c r="SC226" s="3"/>
      <c r="SD226" s="3"/>
      <c r="SE226" s="3"/>
      <c r="SF226" s="3"/>
      <c r="SG226" s="3"/>
      <c r="SH226" s="3"/>
      <c r="SI226" s="3"/>
      <c r="SJ226" s="3"/>
      <c r="SK226" s="3"/>
      <c r="SL226" s="3"/>
      <c r="SM226" s="3"/>
      <c r="SN226" s="3"/>
      <c r="SO226" s="3"/>
      <c r="SP226" s="3"/>
      <c r="SQ226" s="3"/>
      <c r="SR226" s="3"/>
      <c r="SS226" s="3"/>
      <c r="ST226" s="3"/>
      <c r="SU226" s="3"/>
      <c r="SV226" s="3"/>
      <c r="SW226" s="3"/>
      <c r="SX226" s="3"/>
      <c r="SY226" s="3"/>
      <c r="SZ226" s="3"/>
      <c r="TA226" s="3"/>
      <c r="TB226" s="3"/>
      <c r="TC226" s="3"/>
      <c r="TD226" s="3"/>
      <c r="TE226" s="3"/>
      <c r="TF226" s="3"/>
      <c r="TG226" s="3"/>
      <c r="TH226" s="3"/>
      <c r="TI226" s="3"/>
      <c r="TJ226" s="3"/>
      <c r="TK226" s="3"/>
      <c r="TL226" s="3"/>
      <c r="TM226" s="3"/>
      <c r="TN226" s="3"/>
      <c r="TO226" s="3"/>
      <c r="TP226" s="3"/>
      <c r="TQ226" s="3"/>
      <c r="TR226" s="3"/>
      <c r="TS226" s="3"/>
      <c r="TT226" s="3"/>
      <c r="TU226" s="3"/>
      <c r="TV226" s="3"/>
      <c r="TW226" s="3"/>
      <c r="TX226" s="3"/>
      <c r="TY226" s="3"/>
      <c r="TZ226" s="3"/>
      <c r="UA226" s="3"/>
      <c r="UB226" s="3"/>
      <c r="UC226" s="3"/>
      <c r="UD226" s="3"/>
      <c r="UE226" s="3"/>
      <c r="UF226" s="3"/>
      <c r="UG226" s="3"/>
      <c r="UH226" s="3"/>
      <c r="UI226" s="3"/>
      <c r="UJ226" s="3"/>
      <c r="UK226" s="3"/>
      <c r="UL226" s="3"/>
      <c r="UM226" s="3"/>
      <c r="UN226" s="3"/>
      <c r="UO226" s="3"/>
      <c r="UP226" s="3"/>
      <c r="UQ226" s="3"/>
      <c r="UR226" s="3"/>
      <c r="US226" s="3"/>
      <c r="UT226" s="3"/>
      <c r="UU226" s="3"/>
      <c r="UV226" s="3"/>
      <c r="UW226" s="3"/>
      <c r="UX226" s="3"/>
      <c r="UY226" s="3"/>
      <c r="UZ226" s="3"/>
      <c r="VA226" s="3"/>
      <c r="VB226" s="3"/>
      <c r="VC226" s="3"/>
      <c r="VD226" s="3"/>
      <c r="VE226" s="3"/>
      <c r="VF226" s="3"/>
      <c r="VG226" s="3"/>
      <c r="VH226" s="3"/>
      <c r="VI226" s="3"/>
      <c r="VJ226" s="3"/>
      <c r="VK226" s="3"/>
      <c r="VL226" s="3"/>
      <c r="VM226" s="3"/>
      <c r="VN226" s="3"/>
      <c r="VO226" s="3"/>
      <c r="VP226" s="3"/>
      <c r="VQ226" s="3"/>
      <c r="VR226" s="3"/>
      <c r="VS226" s="3"/>
      <c r="VT226" s="3"/>
      <c r="VU226" s="3"/>
      <c r="VV226" s="3"/>
      <c r="VW226" s="3"/>
      <c r="VX226" s="3"/>
      <c r="VY226" s="3"/>
      <c r="VZ226" s="3"/>
      <c r="WA226" s="3"/>
      <c r="WB226" s="3"/>
      <c r="WC226" s="3"/>
      <c r="WD226" s="3"/>
      <c r="WE226" s="3"/>
      <c r="WF226" s="3"/>
      <c r="WG226" s="3"/>
      <c r="WH226" s="3"/>
      <c r="WI226" s="3"/>
      <c r="WJ226" s="3"/>
      <c r="WK226" s="3"/>
      <c r="WL226" s="3"/>
      <c r="WM226" s="3"/>
      <c r="WN226" s="3"/>
      <c r="WO226" s="3"/>
      <c r="WP226" s="3"/>
      <c r="WQ226" s="3"/>
      <c r="WR226" s="3"/>
      <c r="WS226" s="3"/>
      <c r="WT226" s="3"/>
      <c r="WU226" s="3"/>
      <c r="WV226" s="3"/>
      <c r="WW226" s="3"/>
      <c r="WX226" s="3"/>
      <c r="WY226" s="3"/>
      <c r="WZ226" s="3"/>
      <c r="XA226" s="3"/>
      <c r="XB226" s="3"/>
      <c r="XC226" s="3"/>
      <c r="XD226" s="3"/>
      <c r="XE226" s="3"/>
      <c r="XF226" s="3"/>
      <c r="XG226" s="3"/>
      <c r="XH226" s="3"/>
      <c r="XI226" s="3"/>
      <c r="XJ226" s="3"/>
      <c r="XK226" s="3"/>
      <c r="XL226" s="3"/>
      <c r="XM226" s="3"/>
      <c r="XN226" s="3"/>
      <c r="XO226" s="3"/>
      <c r="XP226" s="3"/>
      <c r="XQ226" s="3"/>
      <c r="XR226" s="3"/>
      <c r="XS226" s="3"/>
      <c r="XT226" s="3"/>
      <c r="XU226" s="3"/>
      <c r="XV226" s="3"/>
      <c r="XW226" s="3"/>
      <c r="XX226" s="3"/>
      <c r="XY226" s="3"/>
      <c r="XZ226" s="3"/>
      <c r="YA226" s="3"/>
      <c r="YB226" s="3"/>
      <c r="YC226" s="3"/>
      <c r="YD226" s="3"/>
      <c r="YE226" s="3"/>
      <c r="YF226" s="3"/>
      <c r="YG226" s="3"/>
      <c r="YH226" s="3"/>
      <c r="YI226" s="3"/>
      <c r="YJ226" s="3"/>
      <c r="YK226" s="3"/>
      <c r="YL226" s="3"/>
      <c r="YM226" s="3"/>
      <c r="YN226" s="3"/>
      <c r="YO226" s="3"/>
      <c r="YP226" s="3"/>
      <c r="YQ226" s="3"/>
      <c r="YR226" s="3"/>
      <c r="YS226" s="3"/>
      <c r="YT226" s="3"/>
      <c r="YU226" s="3"/>
      <c r="YV226" s="3"/>
      <c r="YW226" s="3"/>
      <c r="YX226" s="3"/>
      <c r="YY226" s="3"/>
      <c r="YZ226" s="3"/>
      <c r="ZA226" s="3"/>
      <c r="ZB226" s="3"/>
      <c r="ZC226" s="3"/>
      <c r="ZD226" s="3"/>
      <c r="ZE226" s="3"/>
      <c r="ZF226" s="3"/>
      <c r="ZG226" s="3"/>
      <c r="ZH226" s="3"/>
      <c r="ZI226" s="3"/>
      <c r="ZJ226" s="3"/>
      <c r="ZK226" s="3"/>
      <c r="ZL226" s="3"/>
      <c r="ZM226" s="3"/>
      <c r="ZN226" s="3"/>
      <c r="ZO226" s="3"/>
      <c r="ZP226" s="3"/>
      <c r="ZQ226" s="3"/>
      <c r="ZR226" s="3"/>
      <c r="ZS226" s="3"/>
      <c r="ZT226" s="3"/>
      <c r="ZU226" s="3"/>
      <c r="ZV226" s="3"/>
      <c r="ZW226" s="3"/>
      <c r="ZX226" s="3"/>
      <c r="ZY226" s="3"/>
      <c r="ZZ226" s="3"/>
      <c r="AAA226" s="3"/>
      <c r="AAB226" s="3"/>
      <c r="AAC226" s="3"/>
      <c r="AAD226" s="3"/>
      <c r="AAE226" s="3"/>
      <c r="AAF226" s="3"/>
      <c r="AAG226" s="3"/>
      <c r="AAH226" s="3"/>
      <c r="AAI226" s="3"/>
      <c r="AAJ226" s="3"/>
      <c r="AAK226" s="3"/>
      <c r="AAL226" s="3"/>
      <c r="AAM226" s="3"/>
      <c r="AAN226" s="3"/>
      <c r="AAO226" s="3"/>
      <c r="AAP226" s="3"/>
      <c r="AAQ226" s="3"/>
      <c r="AAR226" s="3"/>
      <c r="AAS226" s="3"/>
      <c r="AAT226" s="3"/>
      <c r="AAU226" s="3"/>
      <c r="AAV226" s="3"/>
      <c r="AAW226" s="3"/>
      <c r="AAX226" s="3"/>
      <c r="AAY226" s="3"/>
      <c r="AAZ226" s="3"/>
      <c r="ABA226" s="3"/>
      <c r="ABB226" s="3"/>
      <c r="ABC226" s="3"/>
      <c r="ABD226" s="3"/>
      <c r="ABE226" s="3"/>
      <c r="ABF226" s="3"/>
      <c r="ABG226" s="3"/>
      <c r="ABH226" s="3"/>
      <c r="ABI226" s="3"/>
      <c r="ABJ226" s="3"/>
      <c r="ABK226" s="3"/>
      <c r="ABL226" s="3"/>
      <c r="ABM226" s="3"/>
      <c r="ABN226" s="3"/>
      <c r="ABO226" s="3"/>
      <c r="ABP226" s="3"/>
      <c r="ABQ226" s="3"/>
      <c r="ABR226" s="3"/>
      <c r="ABS226" s="3"/>
      <c r="ABT226" s="3"/>
      <c r="ABU226" s="3"/>
      <c r="ABV226" s="3"/>
      <c r="ABW226" s="3"/>
      <c r="ABX226" s="3"/>
      <c r="ABY226" s="3"/>
      <c r="ABZ226" s="3"/>
      <c r="ACA226" s="3"/>
      <c r="ACB226" s="3"/>
      <c r="ACC226" s="3"/>
      <c r="ACD226" s="3"/>
      <c r="ACE226" s="3"/>
      <c r="ACF226" s="3"/>
      <c r="ACG226" s="3"/>
      <c r="ACH226" s="3"/>
      <c r="ACI226" s="3"/>
      <c r="ACJ226" s="3"/>
      <c r="ACK226" s="3"/>
      <c r="ACL226" s="3"/>
      <c r="ACM226" s="3"/>
      <c r="ACN226" s="3"/>
      <c r="ACO226" s="3"/>
      <c r="ACP226" s="3"/>
      <c r="ACQ226" s="3"/>
      <c r="ACR226" s="3"/>
      <c r="ACS226" s="3"/>
      <c r="ACT226" s="3"/>
      <c r="ACU226" s="3"/>
      <c r="ACV226" s="3"/>
      <c r="ACW226" s="3"/>
      <c r="ACX226" s="3"/>
      <c r="ACY226" s="3"/>
      <c r="ACZ226" s="3"/>
      <c r="ADA226" s="3"/>
      <c r="ADB226" s="3"/>
      <c r="ADC226" s="3"/>
      <c r="ADD226" s="3"/>
      <c r="ADE226" s="3"/>
      <c r="ADF226" s="3"/>
      <c r="ADG226" s="3"/>
      <c r="ADH226" s="3"/>
      <c r="ADI226" s="3"/>
      <c r="ADJ226" s="3"/>
      <c r="ADK226" s="3"/>
      <c r="ADL226" s="3"/>
      <c r="ADM226" s="3"/>
      <c r="ADN226" s="3"/>
      <c r="ADO226" s="3"/>
      <c r="ADP226" s="3"/>
      <c r="ADQ226" s="3"/>
      <c r="ADR226" s="3"/>
      <c r="ADS226" s="3"/>
      <c r="ADT226" s="3"/>
      <c r="ADU226" s="3"/>
      <c r="ADV226" s="3"/>
      <c r="ADW226" s="3"/>
      <c r="ADX226" s="3"/>
      <c r="ADY226" s="3"/>
      <c r="ADZ226" s="3"/>
      <c r="AEA226" s="3"/>
      <c r="AEB226" s="3"/>
      <c r="AEC226" s="3"/>
      <c r="AED226" s="3"/>
      <c r="AEE226" s="3"/>
      <c r="AEF226" s="3"/>
      <c r="AEG226" s="3"/>
      <c r="AEH226" s="3"/>
      <c r="AEI226" s="3"/>
      <c r="AEJ226" s="3"/>
      <c r="AEK226" s="3"/>
      <c r="AEL226" s="3"/>
      <c r="AEM226" s="3"/>
      <c r="AEN226" s="3"/>
      <c r="AEO226" s="3"/>
      <c r="AEP226" s="3"/>
      <c r="AEQ226" s="3"/>
      <c r="AER226" s="3"/>
      <c r="AES226" s="3"/>
      <c r="AET226" s="3"/>
      <c r="AEU226" s="3"/>
      <c r="AEV226" s="3"/>
      <c r="AEW226" s="3"/>
      <c r="AEX226" s="3"/>
      <c r="AEY226" s="3"/>
      <c r="AEZ226" s="3"/>
      <c r="AFA226" s="3"/>
      <c r="AFB226" s="3"/>
      <c r="AFC226" s="3"/>
      <c r="AFD226" s="3"/>
      <c r="AFE226" s="3"/>
      <c r="AFF226" s="3"/>
      <c r="AFG226" s="3"/>
      <c r="AFH226" s="3"/>
      <c r="AFI226" s="3"/>
      <c r="AFJ226" s="3"/>
      <c r="AFK226" s="3"/>
      <c r="AFL226" s="3"/>
      <c r="AFM226" s="3"/>
      <c r="AFN226" s="3"/>
      <c r="AFO226" s="3"/>
      <c r="AFP226" s="3"/>
      <c r="AFQ226" s="3"/>
      <c r="AFR226" s="3"/>
      <c r="AFS226" s="3"/>
      <c r="AFT226" s="3"/>
      <c r="AFU226" s="3"/>
      <c r="AFV226" s="3"/>
      <c r="AFW226" s="3"/>
      <c r="AFX226" s="3"/>
      <c r="AFY226" s="3"/>
      <c r="AFZ226" s="3"/>
      <c r="AGA226" s="3"/>
      <c r="AGB226" s="3"/>
      <c r="AGC226" s="3"/>
      <c r="AGD226" s="3"/>
      <c r="AGE226" s="3"/>
      <c r="AGF226" s="3"/>
      <c r="AGG226" s="3"/>
      <c r="AGH226" s="3"/>
      <c r="AGI226" s="3"/>
      <c r="AGJ226" s="3"/>
      <c r="AGK226" s="3"/>
      <c r="AGL226" s="3"/>
      <c r="AGM226" s="3"/>
      <c r="AGN226" s="3"/>
      <c r="AGO226" s="3"/>
      <c r="AGP226" s="3"/>
      <c r="AGQ226" s="3"/>
      <c r="AGR226" s="3"/>
      <c r="AGS226" s="3"/>
      <c r="AGT226" s="3"/>
      <c r="AGU226" s="3"/>
      <c r="AGV226" s="3"/>
      <c r="AGW226" s="3"/>
      <c r="AGX226" s="3"/>
      <c r="AGY226" s="3"/>
      <c r="AGZ226" s="3"/>
      <c r="AHA226" s="3"/>
      <c r="AHB226" s="3"/>
      <c r="AHC226" s="3"/>
      <c r="AHD226" s="3"/>
      <c r="AHE226" s="3"/>
      <c r="AHF226" s="3"/>
      <c r="AHG226" s="3"/>
      <c r="AHH226" s="3"/>
      <c r="AHI226" s="3"/>
      <c r="AHJ226" s="3"/>
      <c r="AHK226" s="3"/>
      <c r="AHL226" s="3"/>
      <c r="AHM226" s="3"/>
      <c r="AHN226" s="3"/>
      <c r="AHO226" s="3"/>
      <c r="AHP226" s="3"/>
      <c r="AHQ226" s="3"/>
      <c r="AHR226" s="3"/>
      <c r="AHS226" s="3"/>
      <c r="AHT226" s="3"/>
      <c r="AHU226" s="3"/>
      <c r="AHV226" s="3"/>
      <c r="AHW226" s="3"/>
      <c r="AHX226" s="3"/>
      <c r="AHY226" s="3"/>
      <c r="AHZ226" s="3"/>
      <c r="AIA226" s="3"/>
      <c r="AIB226" s="3"/>
      <c r="AIC226" s="3"/>
      <c r="AID226" s="3"/>
      <c r="AIE226" s="3"/>
      <c r="AIF226" s="3"/>
      <c r="AIG226" s="3"/>
      <c r="AIH226" s="3"/>
      <c r="AII226" s="3"/>
      <c r="AIJ226" s="3"/>
      <c r="AIK226" s="3"/>
      <c r="AIL226" s="3"/>
      <c r="AIM226" s="3"/>
      <c r="AIN226" s="3"/>
      <c r="AIO226" s="3"/>
      <c r="AIP226" s="3"/>
      <c r="AIQ226" s="3"/>
      <c r="AIR226" s="3"/>
      <c r="AIS226" s="3"/>
      <c r="AIT226" s="3"/>
      <c r="AIU226" s="3"/>
      <c r="AIV226" s="3"/>
      <c r="AIW226" s="3"/>
      <c r="AIX226" s="3"/>
      <c r="AIY226" s="3"/>
      <c r="AIZ226" s="3"/>
      <c r="AJA226" s="3"/>
      <c r="AJB226" s="3"/>
      <c r="AJC226" s="3"/>
      <c r="AJD226" s="3"/>
      <c r="AJE226" s="3"/>
      <c r="AJF226" s="3"/>
      <c r="AJG226" s="3"/>
      <c r="AJH226" s="3"/>
      <c r="AJI226" s="3"/>
      <c r="AJJ226" s="3"/>
      <c r="AJK226" s="3"/>
      <c r="AJL226" s="3"/>
      <c r="AJM226" s="3"/>
      <c r="AJN226" s="3"/>
      <c r="AJO226" s="3"/>
      <c r="AJP226" s="3"/>
      <c r="AJQ226" s="3"/>
      <c r="AJR226" s="3"/>
      <c r="AJS226" s="3"/>
      <c r="AJT226" s="3"/>
      <c r="AJU226" s="3"/>
      <c r="AJV226" s="3"/>
      <c r="AJW226" s="3"/>
      <c r="AJX226" s="3"/>
      <c r="AJY226" s="3"/>
      <c r="AJZ226" s="3"/>
      <c r="AKA226" s="3"/>
      <c r="AKB226" s="3"/>
      <c r="AKC226" s="3"/>
      <c r="AKD226" s="3"/>
      <c r="AKE226" s="3"/>
      <c r="AKF226" s="3"/>
      <c r="AKG226" s="3"/>
      <c r="AKH226" s="3"/>
      <c r="AKI226" s="3"/>
      <c r="AKJ226" s="3"/>
      <c r="AKK226" s="3"/>
      <c r="AKL226" s="3"/>
      <c r="AKM226" s="3"/>
      <c r="AKN226" s="3"/>
      <c r="AKO226" s="3"/>
      <c r="AKP226" s="3"/>
      <c r="AKQ226" s="3"/>
      <c r="AKR226" s="3"/>
      <c r="AKS226" s="3"/>
      <c r="AKT226" s="3"/>
      <c r="AKU226" s="3"/>
      <c r="AKV226" s="3"/>
      <c r="AKW226" s="3"/>
      <c r="AKX226" s="3"/>
      <c r="AKY226" s="3"/>
      <c r="AKZ226" s="3"/>
      <c r="ALA226" s="3"/>
      <c r="ALB226" s="3"/>
      <c r="ALC226" s="3"/>
      <c r="ALD226" s="3"/>
      <c r="ALE226" s="3"/>
      <c r="ALF226" s="3"/>
      <c r="ALG226" s="3"/>
      <c r="ALH226" s="3"/>
      <c r="ALI226" s="3"/>
      <c r="ALJ226" s="3"/>
      <c r="ALK226" s="3"/>
      <c r="ALL226" s="3"/>
      <c r="ALM226" s="3"/>
      <c r="ALN226" s="3"/>
      <c r="ALO226" s="3"/>
      <c r="ALP226" s="3"/>
      <c r="ALQ226" s="3"/>
      <c r="ALR226" s="3"/>
      <c r="ALS226" s="3"/>
      <c r="ALT226" s="3"/>
      <c r="ALU226" s="3"/>
      <c r="ALV226" s="3"/>
      <c r="ALW226" s="3"/>
      <c r="ALX226" s="3"/>
      <c r="ALY226" s="3"/>
      <c r="ALZ226" s="3"/>
      <c r="AMA226" s="3"/>
      <c r="AMB226" s="3"/>
      <c r="AMC226" s="3"/>
      <c r="AMD226" s="3"/>
      <c r="AME226" s="3"/>
      <c r="AMF226" s="3"/>
      <c r="AMG226" s="3"/>
      <c r="AMH226" s="3"/>
      <c r="AMI226" s="3"/>
      <c r="AMJ226" s="3"/>
      <c r="AMK226" s="3"/>
      <c r="AML226" s="3"/>
      <c r="AMM226" s="3"/>
      <c r="AMN226" s="3"/>
      <c r="AMO226" s="3"/>
      <c r="AMP226" s="3"/>
      <c r="AMQ226" s="3"/>
      <c r="AMR226" s="3"/>
      <c r="AMS226" s="3"/>
      <c r="AMT226" s="3"/>
      <c r="AMU226" s="3"/>
      <c r="AMV226" s="3"/>
      <c r="AMW226" s="3"/>
      <c r="AMX226" s="3"/>
      <c r="AMY226" s="3"/>
      <c r="AMZ226" s="3"/>
      <c r="ANA226" s="3"/>
      <c r="ANB226" s="3"/>
      <c r="ANC226" s="3"/>
      <c r="AND226" s="3"/>
      <c r="ANE226" s="3"/>
      <c r="ANF226" s="3"/>
      <c r="ANG226" s="3"/>
      <c r="ANH226" s="3"/>
      <c r="ANI226" s="3"/>
      <c r="ANJ226" s="3"/>
      <c r="ANK226" s="3"/>
      <c r="ANL226" s="3"/>
      <c r="ANM226" s="3"/>
      <c r="ANN226" s="3"/>
      <c r="ANO226" s="3"/>
      <c r="ANP226" s="3"/>
      <c r="ANQ226" s="3"/>
      <c r="ANR226" s="3"/>
      <c r="ANS226" s="3"/>
      <c r="ANT226" s="3"/>
      <c r="ANU226" s="3"/>
      <c r="ANV226" s="3"/>
      <c r="ANW226" s="3"/>
      <c r="ANX226" s="3"/>
      <c r="ANY226" s="3"/>
      <c r="ANZ226" s="3"/>
      <c r="AOA226" s="3"/>
      <c r="AOB226" s="3"/>
      <c r="AOC226" s="3"/>
      <c r="AOD226" s="3"/>
      <c r="AOE226" s="3"/>
      <c r="AOF226" s="3"/>
      <c r="AOG226" s="3"/>
      <c r="AOH226" s="3"/>
      <c r="AOI226" s="3"/>
      <c r="AOJ226" s="3"/>
      <c r="AOK226" s="3"/>
      <c r="AOL226" s="3"/>
      <c r="AOM226" s="3"/>
      <c r="AON226" s="3"/>
      <c r="AOO226" s="3"/>
      <c r="AOP226" s="3"/>
      <c r="AOQ226" s="3"/>
      <c r="AOR226" s="3"/>
      <c r="AOS226" s="3"/>
      <c r="AOT226" s="3"/>
      <c r="AOU226" s="3"/>
      <c r="AOV226" s="3"/>
      <c r="AOW226" s="3"/>
      <c r="AOX226" s="3"/>
      <c r="AOY226" s="3"/>
      <c r="AOZ226" s="3"/>
      <c r="APA226" s="3"/>
      <c r="APB226" s="3"/>
      <c r="APC226" s="3"/>
      <c r="APD226" s="3"/>
      <c r="APE226" s="3"/>
      <c r="APF226" s="3"/>
      <c r="APG226" s="3"/>
      <c r="APH226" s="3"/>
      <c r="API226" s="3"/>
      <c r="APJ226" s="3"/>
      <c r="APK226" s="3"/>
      <c r="APL226" s="3"/>
      <c r="APM226" s="3"/>
      <c r="APN226" s="3"/>
      <c r="APO226" s="3"/>
      <c r="APP226" s="3"/>
      <c r="APQ226" s="3"/>
      <c r="APR226" s="3"/>
      <c r="APS226" s="3"/>
      <c r="APT226" s="3"/>
      <c r="APU226" s="3"/>
      <c r="APV226" s="3"/>
      <c r="APW226" s="3"/>
      <c r="APX226" s="3"/>
      <c r="APY226" s="3"/>
      <c r="APZ226" s="3"/>
      <c r="AQA226" s="3"/>
      <c r="AQB226" s="3"/>
      <c r="AQC226" s="3"/>
      <c r="AQD226" s="3"/>
      <c r="AQE226" s="3"/>
      <c r="AQF226" s="3"/>
      <c r="AQG226" s="3"/>
      <c r="AQH226" s="3"/>
      <c r="AQI226" s="3"/>
      <c r="AQJ226" s="3"/>
      <c r="AQK226" s="3"/>
      <c r="AQL226" s="3"/>
      <c r="AQM226" s="3"/>
      <c r="AQN226" s="3"/>
      <c r="AQO226" s="3"/>
      <c r="AQP226" s="3"/>
      <c r="AQQ226" s="3"/>
      <c r="AQR226" s="3"/>
      <c r="AQS226" s="3"/>
      <c r="AQT226" s="3"/>
      <c r="AQU226" s="3"/>
      <c r="AQV226" s="3"/>
      <c r="AQW226" s="3"/>
      <c r="AQX226" s="3"/>
      <c r="AQY226" s="3"/>
      <c r="AQZ226" s="3"/>
      <c r="ARA226" s="3"/>
      <c r="ARB226" s="3"/>
      <c r="ARC226" s="3"/>
      <c r="ARD226" s="3"/>
      <c r="ARE226" s="3"/>
      <c r="ARF226" s="3"/>
      <c r="ARG226" s="3"/>
      <c r="ARH226" s="3"/>
      <c r="ARI226" s="3"/>
      <c r="ARJ226" s="3"/>
      <c r="ARK226" s="3"/>
      <c r="ARL226" s="3"/>
      <c r="ARM226" s="3"/>
      <c r="ARN226" s="3"/>
      <c r="ARO226" s="3"/>
      <c r="ARP226" s="3"/>
      <c r="ARQ226" s="3"/>
      <c r="ARR226" s="3"/>
      <c r="ARS226" s="3"/>
      <c r="ART226" s="3"/>
      <c r="ARU226" s="3"/>
      <c r="ARV226" s="3"/>
      <c r="ARW226" s="3"/>
      <c r="ARX226" s="3"/>
      <c r="ARY226" s="3"/>
      <c r="ARZ226" s="3"/>
      <c r="ASA226" s="3"/>
      <c r="ASB226" s="3"/>
      <c r="ASC226" s="3"/>
      <c r="ASD226" s="3"/>
      <c r="ASE226" s="3"/>
      <c r="ASF226" s="3"/>
      <c r="ASG226" s="3"/>
      <c r="ASH226" s="3"/>
      <c r="ASI226" s="3"/>
      <c r="ASJ226" s="3"/>
      <c r="ASK226" s="3"/>
      <c r="ASL226" s="3"/>
      <c r="ASM226" s="3"/>
      <c r="ASN226" s="3"/>
      <c r="ASO226" s="3"/>
      <c r="ASP226" s="3"/>
      <c r="ASQ226" s="3"/>
      <c r="ASR226" s="3"/>
      <c r="ASS226" s="3"/>
      <c r="AST226" s="3"/>
      <c r="ASU226" s="3"/>
      <c r="ASV226" s="3"/>
      <c r="ASW226" s="3"/>
      <c r="ASX226" s="3"/>
      <c r="ASY226" s="3"/>
      <c r="ASZ226" s="3"/>
      <c r="ATA226" s="3"/>
      <c r="ATB226" s="3"/>
      <c r="ATC226" s="3"/>
      <c r="ATD226" s="3"/>
      <c r="ATE226" s="3"/>
      <c r="ATF226" s="3"/>
      <c r="ATG226" s="3"/>
      <c r="ATH226" s="3"/>
      <c r="ATI226" s="3"/>
      <c r="ATJ226" s="3"/>
      <c r="ATK226" s="3"/>
      <c r="ATL226" s="3"/>
      <c r="ATM226" s="3"/>
      <c r="ATN226" s="3"/>
      <c r="ATO226" s="3"/>
      <c r="ATP226" s="3"/>
      <c r="ATQ226" s="3"/>
      <c r="ATR226" s="3"/>
      <c r="ATS226" s="3"/>
      <c r="ATT226" s="3"/>
      <c r="ATU226" s="3"/>
      <c r="ATV226" s="3"/>
      <c r="ATW226" s="3"/>
      <c r="ATX226" s="3"/>
      <c r="ATY226" s="3"/>
      <c r="ATZ226" s="3"/>
      <c r="AUA226" s="3"/>
      <c r="AUB226" s="3"/>
      <c r="AUC226" s="3"/>
      <c r="AUD226" s="3"/>
      <c r="AUE226" s="3"/>
      <c r="AUF226" s="3"/>
      <c r="AUG226" s="3"/>
      <c r="AUH226" s="3"/>
      <c r="AUI226" s="3"/>
      <c r="AUJ226" s="3"/>
      <c r="AUK226" s="3"/>
      <c r="AUL226" s="3"/>
      <c r="AUM226" s="3"/>
      <c r="AUN226" s="3"/>
      <c r="AUO226" s="3"/>
      <c r="AUP226" s="3"/>
      <c r="AUQ226" s="3"/>
      <c r="AUR226" s="3"/>
      <c r="AUS226" s="3"/>
      <c r="AUT226" s="3"/>
      <c r="AUU226" s="3"/>
      <c r="AUV226" s="3"/>
      <c r="AUW226" s="3"/>
      <c r="AUX226" s="3"/>
      <c r="AUY226" s="3"/>
      <c r="AUZ226" s="3"/>
      <c r="AVA226" s="3"/>
      <c r="AVB226" s="3"/>
      <c r="AVC226" s="3"/>
      <c r="AVD226" s="3"/>
      <c r="AVE226" s="3"/>
      <c r="AVF226" s="3"/>
      <c r="AVG226" s="3"/>
      <c r="AVH226" s="3"/>
      <c r="AVI226" s="3"/>
      <c r="AVJ226" s="3"/>
      <c r="AVK226" s="3"/>
      <c r="AVL226" s="3"/>
      <c r="AVM226" s="3"/>
      <c r="AVN226" s="3"/>
      <c r="AVO226" s="3"/>
      <c r="AVP226" s="3"/>
      <c r="AVQ226" s="3"/>
      <c r="AVR226" s="3"/>
      <c r="AVS226" s="3"/>
      <c r="AVT226" s="3"/>
      <c r="AVU226" s="3"/>
      <c r="AVV226" s="3"/>
      <c r="AVW226" s="3"/>
      <c r="AVX226" s="3"/>
      <c r="AVY226" s="3"/>
      <c r="AVZ226" s="3"/>
      <c r="AWA226" s="3"/>
      <c r="AWB226" s="3"/>
      <c r="AWC226" s="3"/>
      <c r="AWD226" s="3"/>
      <c r="AWE226" s="3"/>
      <c r="AWF226" s="3"/>
      <c r="AWG226" s="3"/>
      <c r="AWH226" s="3"/>
      <c r="AWI226" s="3"/>
      <c r="AWJ226" s="3"/>
      <c r="AWK226" s="3"/>
      <c r="AWL226" s="3"/>
      <c r="AWM226" s="3"/>
      <c r="AWN226" s="3"/>
      <c r="AWO226" s="3"/>
      <c r="AWP226" s="3"/>
      <c r="AWQ226" s="3"/>
      <c r="AWR226" s="3"/>
      <c r="AWS226" s="3"/>
      <c r="AWT226" s="3"/>
      <c r="AWU226" s="3"/>
      <c r="AWV226" s="3"/>
      <c r="AWW226" s="3"/>
      <c r="AWX226" s="3"/>
      <c r="AWY226" s="3"/>
      <c r="AWZ226" s="3"/>
      <c r="AXA226" s="3"/>
      <c r="AXB226" s="3"/>
      <c r="AXC226" s="3"/>
      <c r="AXD226" s="3"/>
      <c r="AXE226" s="3"/>
      <c r="AXF226" s="3"/>
      <c r="AXG226" s="3"/>
      <c r="AXH226" s="3"/>
      <c r="AXI226" s="3"/>
      <c r="AXJ226" s="3"/>
      <c r="AXK226" s="3"/>
      <c r="AXL226" s="3"/>
      <c r="AXM226" s="3"/>
      <c r="AXN226" s="3"/>
      <c r="AXO226" s="3"/>
      <c r="AXP226" s="3"/>
      <c r="AXQ226" s="3"/>
      <c r="AXR226" s="3"/>
      <c r="AXS226" s="3"/>
      <c r="AXT226" s="3"/>
      <c r="AXU226" s="3"/>
      <c r="AXV226" s="3"/>
      <c r="AXW226" s="3"/>
      <c r="AXX226" s="3"/>
      <c r="AXY226" s="3"/>
      <c r="AXZ226" s="3"/>
      <c r="AYA226" s="3"/>
      <c r="AYB226" s="3"/>
      <c r="AYC226" s="3"/>
      <c r="AYD226" s="3"/>
      <c r="AYE226" s="3"/>
      <c r="AYF226" s="3"/>
      <c r="AYG226" s="3"/>
      <c r="AYH226" s="3"/>
      <c r="AYI226" s="3"/>
      <c r="AYJ226" s="3"/>
      <c r="AYK226" s="3"/>
      <c r="AYL226" s="3"/>
      <c r="AYM226" s="3"/>
      <c r="AYN226" s="3"/>
      <c r="AYO226" s="3"/>
      <c r="AYP226" s="3"/>
      <c r="AYQ226" s="3"/>
      <c r="AYR226" s="3"/>
      <c r="AYS226" s="3"/>
      <c r="AYT226" s="3"/>
      <c r="AYU226" s="3"/>
      <c r="AYV226" s="3"/>
      <c r="AYW226" s="3"/>
      <c r="AYX226" s="3"/>
      <c r="AYY226" s="3"/>
      <c r="AYZ226" s="3"/>
      <c r="AZA226" s="3"/>
      <c r="AZB226" s="3"/>
      <c r="AZC226" s="3"/>
      <c r="AZD226" s="3"/>
      <c r="AZE226" s="3"/>
      <c r="AZF226" s="3"/>
      <c r="AZG226" s="3"/>
      <c r="AZH226" s="3"/>
      <c r="AZI226" s="3"/>
      <c r="AZJ226" s="3"/>
      <c r="AZK226" s="3"/>
      <c r="AZL226" s="3"/>
      <c r="AZM226" s="3"/>
      <c r="AZN226" s="3"/>
      <c r="AZO226" s="3"/>
      <c r="AZP226" s="3"/>
      <c r="AZQ226" s="3"/>
      <c r="AZR226" s="3"/>
      <c r="AZS226" s="3"/>
      <c r="AZT226" s="3"/>
      <c r="AZU226" s="3"/>
      <c r="AZV226" s="3"/>
      <c r="AZW226" s="3"/>
      <c r="AZX226" s="3"/>
      <c r="AZY226" s="3"/>
      <c r="AZZ226" s="3"/>
      <c r="BAA226" s="3"/>
      <c r="BAB226" s="3"/>
      <c r="BAC226" s="3"/>
      <c r="BAD226" s="3"/>
      <c r="BAE226" s="3"/>
      <c r="BAF226" s="3"/>
      <c r="BAG226" s="3"/>
      <c r="BAH226" s="3"/>
      <c r="BAI226" s="3"/>
      <c r="BAJ226" s="3"/>
      <c r="BAK226" s="3"/>
      <c r="BAL226" s="3"/>
      <c r="BAM226" s="3"/>
      <c r="BAN226" s="3"/>
      <c r="BAO226" s="3"/>
      <c r="BAP226" s="3"/>
      <c r="BAQ226" s="3"/>
      <c r="BAR226" s="3"/>
      <c r="BAS226" s="3"/>
      <c r="BAT226" s="3"/>
      <c r="BAU226" s="3"/>
      <c r="BAV226" s="3"/>
      <c r="BAW226" s="3"/>
      <c r="BAX226" s="3"/>
      <c r="BAY226" s="3"/>
      <c r="BAZ226" s="3"/>
      <c r="BBA226" s="3"/>
      <c r="BBB226" s="3"/>
      <c r="BBC226" s="3"/>
      <c r="BBD226" s="3"/>
      <c r="BBE226" s="3"/>
      <c r="BBF226" s="3"/>
      <c r="BBG226" s="3"/>
      <c r="BBH226" s="3"/>
      <c r="BBI226" s="3"/>
      <c r="BBJ226" s="3"/>
      <c r="BBK226" s="3"/>
      <c r="BBL226" s="3"/>
      <c r="BBM226" s="3"/>
      <c r="BBN226" s="3"/>
      <c r="BBO226" s="3"/>
      <c r="BBP226" s="3"/>
      <c r="BBQ226" s="3"/>
      <c r="BBR226" s="3"/>
      <c r="BBS226" s="3"/>
      <c r="BBT226" s="3"/>
      <c r="BBU226" s="3"/>
      <c r="BBV226" s="3"/>
      <c r="BBW226" s="3"/>
      <c r="BBX226" s="3"/>
      <c r="BBY226" s="3"/>
      <c r="BBZ226" s="3"/>
      <c r="BCA226" s="3"/>
      <c r="BCB226" s="3"/>
      <c r="BCC226" s="3"/>
      <c r="BCD226" s="3"/>
      <c r="BCE226" s="3"/>
      <c r="BCF226" s="3"/>
      <c r="BCG226" s="3"/>
      <c r="BCH226" s="3"/>
      <c r="BCI226" s="3"/>
      <c r="BCJ226" s="3"/>
      <c r="BCK226" s="3"/>
      <c r="BCL226" s="3"/>
      <c r="BCM226" s="3"/>
      <c r="BCN226" s="3"/>
      <c r="BCO226" s="3"/>
      <c r="BCP226" s="3"/>
      <c r="BCQ226" s="3"/>
      <c r="BCR226" s="3"/>
      <c r="BCS226" s="3"/>
      <c r="BCT226" s="3"/>
      <c r="BCU226" s="3"/>
      <c r="BCV226" s="3"/>
      <c r="BCW226" s="3"/>
      <c r="BCX226" s="3"/>
      <c r="BCY226" s="3"/>
      <c r="BCZ226" s="3"/>
      <c r="BDA226" s="3"/>
      <c r="BDB226" s="3"/>
      <c r="BDC226" s="3"/>
      <c r="BDD226" s="3"/>
      <c r="BDE226" s="3"/>
      <c r="BDF226" s="3"/>
      <c r="BDG226" s="3"/>
      <c r="BDH226" s="3"/>
      <c r="BDI226" s="3"/>
      <c r="BDJ226" s="3"/>
      <c r="BDK226" s="3"/>
      <c r="BDL226" s="3"/>
      <c r="BDM226" s="3"/>
      <c r="BDN226" s="3"/>
      <c r="BDO226" s="3"/>
      <c r="BDP226" s="3"/>
      <c r="BDQ226" s="3"/>
      <c r="BDR226" s="3"/>
      <c r="BDS226" s="3"/>
      <c r="BDT226" s="3"/>
      <c r="BDU226" s="3"/>
      <c r="BDV226" s="3"/>
      <c r="BDW226" s="3"/>
      <c r="BDX226" s="3"/>
      <c r="BDY226" s="3"/>
      <c r="BDZ226" s="3"/>
      <c r="BEA226" s="3"/>
      <c r="BEB226" s="3"/>
      <c r="BEC226" s="3"/>
      <c r="BED226" s="3"/>
      <c r="BEE226" s="3"/>
      <c r="BEF226" s="3"/>
      <c r="BEG226" s="3"/>
      <c r="BEH226" s="3"/>
      <c r="BEI226" s="3"/>
      <c r="BEJ226" s="3"/>
      <c r="BEK226" s="3"/>
      <c r="BEL226" s="3"/>
      <c r="BEM226" s="3"/>
      <c r="BEN226" s="3"/>
      <c r="BEO226" s="3"/>
      <c r="BEP226" s="3"/>
      <c r="BEQ226" s="3"/>
      <c r="BER226" s="3"/>
      <c r="BES226" s="3"/>
      <c r="BET226" s="3"/>
      <c r="BEU226" s="3"/>
      <c r="BEV226" s="3"/>
      <c r="BEW226" s="3"/>
      <c r="BEX226" s="3"/>
      <c r="BEY226" s="3"/>
      <c r="BEZ226" s="3"/>
      <c r="BFA226" s="3"/>
      <c r="BFB226" s="3"/>
      <c r="BFC226" s="3"/>
      <c r="BFD226" s="3"/>
      <c r="BFE226" s="3"/>
      <c r="BFF226" s="3"/>
      <c r="BFG226" s="3"/>
      <c r="BFH226" s="3"/>
      <c r="BFI226" s="3"/>
      <c r="BFJ226" s="3"/>
      <c r="BFK226" s="3"/>
      <c r="BFL226" s="3"/>
      <c r="BFM226" s="3"/>
      <c r="BFN226" s="3"/>
      <c r="BFO226" s="3"/>
      <c r="BFP226" s="3"/>
      <c r="BFQ226" s="3"/>
      <c r="BFR226" s="3"/>
      <c r="BFS226" s="3"/>
      <c r="BFT226" s="3"/>
      <c r="BFU226" s="3"/>
      <c r="BFV226" s="3"/>
      <c r="BFW226" s="3"/>
      <c r="BFX226" s="3"/>
      <c r="BFY226" s="3"/>
      <c r="BFZ226" s="3"/>
      <c r="BGA226" s="3"/>
      <c r="BGB226" s="3"/>
      <c r="BGC226" s="3"/>
      <c r="BGD226" s="3"/>
      <c r="BGE226" s="3"/>
      <c r="BGF226" s="3"/>
      <c r="BGG226" s="3"/>
      <c r="BGH226" s="3"/>
      <c r="BGI226" s="3"/>
      <c r="BGJ226" s="3"/>
      <c r="BGK226" s="3"/>
      <c r="BGL226" s="3"/>
      <c r="BGM226" s="3"/>
      <c r="BGN226" s="3"/>
      <c r="BGO226" s="3"/>
      <c r="BGP226" s="3"/>
      <c r="BGQ226" s="3"/>
      <c r="BGR226" s="3"/>
      <c r="BGS226" s="3"/>
      <c r="BGT226" s="3"/>
      <c r="BGU226" s="3"/>
      <c r="BGV226" s="3"/>
      <c r="BGW226" s="3"/>
      <c r="BGX226" s="3"/>
      <c r="BGY226" s="3"/>
      <c r="BGZ226" s="3"/>
      <c r="BHA226" s="3"/>
      <c r="BHB226" s="3"/>
      <c r="BHC226" s="3"/>
      <c r="BHD226" s="3"/>
      <c r="BHE226" s="3"/>
      <c r="BHF226" s="3"/>
      <c r="BHG226" s="3"/>
      <c r="BHH226" s="3"/>
      <c r="BHI226" s="3"/>
      <c r="BHJ226" s="3"/>
      <c r="BHK226" s="3"/>
      <c r="BHL226" s="3"/>
      <c r="BHM226" s="3"/>
      <c r="BHN226" s="3"/>
      <c r="BHO226" s="3"/>
      <c r="BHP226" s="3"/>
      <c r="BHQ226" s="3"/>
      <c r="BHR226" s="3"/>
      <c r="BHS226" s="3"/>
      <c r="BHT226" s="3"/>
      <c r="BHU226" s="3"/>
      <c r="BHV226" s="3"/>
      <c r="BHW226" s="3"/>
      <c r="BHX226" s="3"/>
      <c r="BHY226" s="3"/>
      <c r="BHZ226" s="3"/>
      <c r="BIA226" s="3"/>
      <c r="BIB226" s="3"/>
      <c r="BIC226" s="3"/>
      <c r="BID226" s="3"/>
      <c r="BIE226" s="3"/>
      <c r="BIF226" s="3"/>
      <c r="BIG226" s="3"/>
      <c r="BIH226" s="3"/>
      <c r="BII226" s="3"/>
      <c r="BIJ226" s="3"/>
      <c r="BIK226" s="3"/>
      <c r="BIL226" s="3"/>
      <c r="BIM226" s="3"/>
      <c r="BIN226" s="3"/>
      <c r="BIO226" s="3"/>
      <c r="BIP226" s="3"/>
      <c r="BIQ226" s="3"/>
      <c r="BIR226" s="3"/>
      <c r="BIS226" s="3"/>
      <c r="BIT226" s="3"/>
      <c r="BIU226" s="3"/>
      <c r="BIV226" s="3"/>
      <c r="BIW226" s="3"/>
      <c r="BIX226" s="3"/>
      <c r="BIY226" s="3"/>
      <c r="BIZ226" s="3"/>
      <c r="BJA226" s="3"/>
      <c r="BJB226" s="3"/>
      <c r="BJC226" s="3"/>
      <c r="BJD226" s="3"/>
      <c r="BJE226" s="3"/>
      <c r="BJF226" s="3"/>
      <c r="BJG226" s="3"/>
      <c r="BJH226" s="3"/>
      <c r="BJI226" s="3"/>
      <c r="BJJ226" s="3"/>
      <c r="BJK226" s="3"/>
      <c r="BJL226" s="3"/>
      <c r="BJM226" s="3"/>
      <c r="BJN226" s="3"/>
      <c r="BJO226" s="3"/>
      <c r="BJP226" s="3"/>
      <c r="BJQ226" s="3"/>
      <c r="BJR226" s="3"/>
      <c r="BJS226" s="3"/>
      <c r="BJT226" s="3"/>
      <c r="BJU226" s="3"/>
      <c r="BJV226" s="3"/>
      <c r="BJW226" s="3"/>
      <c r="BJX226" s="3"/>
      <c r="BJY226" s="3"/>
      <c r="BJZ226" s="3"/>
      <c r="BKA226" s="3"/>
      <c r="BKB226" s="3"/>
      <c r="BKC226" s="3"/>
      <c r="BKD226" s="3"/>
      <c r="BKE226" s="3"/>
      <c r="BKF226" s="3"/>
      <c r="BKG226" s="3"/>
      <c r="BKH226" s="3"/>
      <c r="BKI226" s="3"/>
      <c r="BKJ226" s="3"/>
      <c r="BKK226" s="3"/>
      <c r="BKL226" s="3"/>
      <c r="BKM226" s="3"/>
      <c r="BKN226" s="3"/>
      <c r="BKO226" s="3"/>
      <c r="BKP226" s="3"/>
      <c r="BKQ226" s="3"/>
      <c r="BKR226" s="3"/>
      <c r="BKS226" s="3"/>
      <c r="BKT226" s="3"/>
      <c r="BKU226" s="3"/>
      <c r="BKV226" s="3"/>
      <c r="BKW226" s="3"/>
      <c r="BKX226" s="3"/>
      <c r="BKY226" s="3"/>
      <c r="BKZ226" s="3"/>
      <c r="BLA226" s="3"/>
      <c r="BLB226" s="3"/>
      <c r="BLC226" s="3"/>
      <c r="BLD226" s="3"/>
      <c r="BLE226" s="3"/>
      <c r="BLF226" s="3"/>
      <c r="BLG226" s="3"/>
      <c r="BLH226" s="3"/>
      <c r="BLI226" s="3"/>
      <c r="BLJ226" s="3"/>
      <c r="BLK226" s="3"/>
      <c r="BLL226" s="3"/>
      <c r="BLM226" s="3"/>
      <c r="BLN226" s="3"/>
      <c r="BLO226" s="3"/>
      <c r="BLP226" s="3"/>
      <c r="BLQ226" s="3"/>
      <c r="BLR226" s="3"/>
      <c r="BLS226" s="3"/>
      <c r="BLT226" s="3"/>
      <c r="BLU226" s="3"/>
      <c r="BLV226" s="3"/>
      <c r="BLW226" s="3"/>
      <c r="BLX226" s="3"/>
      <c r="BLY226" s="3"/>
      <c r="BLZ226" s="3"/>
      <c r="BMA226" s="3"/>
      <c r="BMB226" s="3"/>
      <c r="BMC226" s="3"/>
      <c r="BMD226" s="3"/>
      <c r="BME226" s="3"/>
      <c r="BMF226" s="3"/>
      <c r="BMG226" s="3"/>
      <c r="BMH226" s="3"/>
      <c r="BMI226" s="3"/>
      <c r="BMJ226" s="3"/>
      <c r="BMK226" s="3"/>
      <c r="BML226" s="3"/>
      <c r="BMM226" s="3"/>
      <c r="BMN226" s="3"/>
      <c r="BMO226" s="3"/>
      <c r="BMP226" s="3"/>
      <c r="BMQ226" s="3"/>
      <c r="BMR226" s="3"/>
      <c r="BMS226" s="3"/>
      <c r="BMT226" s="3"/>
      <c r="BMU226" s="3"/>
      <c r="BMV226" s="3"/>
      <c r="BMW226" s="3"/>
      <c r="BMX226" s="3"/>
      <c r="BMY226" s="3"/>
      <c r="BMZ226" s="3"/>
      <c r="BNA226" s="3"/>
      <c r="BNB226" s="3"/>
      <c r="BNC226" s="3"/>
      <c r="BND226" s="3"/>
      <c r="BNE226" s="3"/>
      <c r="BNF226" s="3"/>
      <c r="BNG226" s="3"/>
      <c r="BNH226" s="3"/>
      <c r="BNI226" s="3"/>
      <c r="BNJ226" s="3"/>
      <c r="BNK226" s="3"/>
      <c r="BNL226" s="3"/>
      <c r="BNM226" s="3"/>
      <c r="BNN226" s="3"/>
      <c r="BNO226" s="3"/>
      <c r="BNP226" s="3"/>
      <c r="BNQ226" s="3"/>
      <c r="BNR226" s="3"/>
      <c r="BNS226" s="3"/>
      <c r="BNT226" s="3"/>
      <c r="BNU226" s="3"/>
      <c r="BNV226" s="3"/>
      <c r="BNW226" s="3"/>
      <c r="BNX226" s="3"/>
      <c r="BNY226" s="3"/>
      <c r="BNZ226" s="3"/>
      <c r="BOA226" s="3"/>
      <c r="BOB226" s="3"/>
      <c r="BOC226" s="3"/>
      <c r="BOD226" s="3"/>
      <c r="BOE226" s="3"/>
      <c r="BOF226" s="3"/>
      <c r="BOG226" s="3"/>
      <c r="BOH226" s="3"/>
      <c r="BOI226" s="3"/>
      <c r="BOJ226" s="3"/>
      <c r="BOK226" s="3"/>
      <c r="BOL226" s="3"/>
      <c r="BOM226" s="3"/>
      <c r="BON226" s="3"/>
      <c r="BOO226" s="3"/>
      <c r="BOP226" s="3"/>
      <c r="BOQ226" s="3"/>
      <c r="BOR226" s="3"/>
      <c r="BOS226" s="3"/>
      <c r="BOT226" s="3"/>
      <c r="BOU226" s="3"/>
      <c r="BOV226" s="3"/>
      <c r="BOW226" s="3"/>
      <c r="BOX226" s="3"/>
      <c r="BOY226" s="3"/>
      <c r="BOZ226" s="3"/>
      <c r="BPA226" s="3"/>
      <c r="BPB226" s="3"/>
      <c r="BPC226" s="3"/>
      <c r="BPD226" s="3"/>
      <c r="BPE226" s="3"/>
      <c r="BPF226" s="3"/>
      <c r="BPG226" s="3"/>
      <c r="BPH226" s="3"/>
      <c r="BPI226" s="3"/>
      <c r="BPJ226" s="3"/>
      <c r="BPK226" s="3"/>
      <c r="BPL226" s="3"/>
      <c r="BPM226" s="3"/>
      <c r="BPN226" s="3"/>
      <c r="BPO226" s="3"/>
      <c r="BPP226" s="3"/>
      <c r="BPQ226" s="3"/>
      <c r="BPR226" s="3"/>
      <c r="BPS226" s="3"/>
      <c r="BPT226" s="3"/>
      <c r="BPU226" s="3"/>
      <c r="BPV226" s="3"/>
      <c r="BPW226" s="3"/>
      <c r="BPX226" s="3"/>
      <c r="BPY226" s="3"/>
      <c r="BPZ226" s="3"/>
      <c r="BQA226" s="3"/>
      <c r="BQB226" s="3"/>
      <c r="BQC226" s="3"/>
      <c r="BQD226" s="3"/>
      <c r="BQE226" s="3"/>
      <c r="BQF226" s="3"/>
      <c r="BQG226" s="3"/>
      <c r="BQH226" s="3"/>
      <c r="BQI226" s="3"/>
      <c r="BQJ226" s="3"/>
      <c r="BQK226" s="3"/>
      <c r="BQL226" s="3"/>
      <c r="BQM226" s="3"/>
      <c r="BQN226" s="3"/>
      <c r="BQO226" s="3"/>
      <c r="BQP226" s="3"/>
      <c r="BQQ226" s="3"/>
      <c r="BQR226" s="3"/>
      <c r="BQS226" s="3"/>
      <c r="BQT226" s="3"/>
      <c r="BQU226" s="3"/>
      <c r="BQV226" s="3"/>
      <c r="BQW226" s="3"/>
      <c r="BQX226" s="3"/>
      <c r="BQY226" s="3"/>
      <c r="BQZ226" s="3"/>
      <c r="BRA226" s="3"/>
      <c r="BRB226" s="3"/>
      <c r="BRC226" s="3"/>
      <c r="BRD226" s="3"/>
      <c r="BRE226" s="3"/>
      <c r="BRF226" s="3"/>
      <c r="BRG226" s="3"/>
      <c r="BRH226" s="3"/>
      <c r="BRI226" s="3"/>
      <c r="BRJ226" s="3"/>
      <c r="BRK226" s="3"/>
      <c r="BRL226" s="3"/>
      <c r="BRM226" s="3"/>
      <c r="BRN226" s="3"/>
      <c r="BRO226" s="3"/>
      <c r="BRP226" s="3"/>
      <c r="BRQ226" s="3"/>
      <c r="BRR226" s="3"/>
      <c r="BRS226" s="3"/>
      <c r="BRT226" s="3"/>
      <c r="BRU226" s="3"/>
      <c r="BRV226" s="3"/>
      <c r="BRW226" s="3"/>
      <c r="BRX226" s="3"/>
      <c r="BRY226" s="3"/>
      <c r="BRZ226" s="3"/>
      <c r="BSA226" s="3"/>
      <c r="BSB226" s="3"/>
      <c r="BSC226" s="3"/>
      <c r="BSD226" s="3"/>
      <c r="BSE226" s="3"/>
      <c r="BSF226" s="3"/>
      <c r="BSG226" s="3"/>
      <c r="BSH226" s="3"/>
      <c r="BSI226" s="3"/>
      <c r="BSJ226" s="3"/>
      <c r="BSK226" s="3"/>
      <c r="BSL226" s="3"/>
      <c r="BSM226" s="3"/>
      <c r="BSN226" s="3"/>
      <c r="BSO226" s="3"/>
      <c r="BSP226" s="3"/>
      <c r="BSQ226" s="3"/>
      <c r="BSR226" s="3"/>
      <c r="BSS226" s="3"/>
      <c r="BST226" s="3"/>
      <c r="BSU226" s="3"/>
      <c r="BSV226" s="3"/>
      <c r="BSW226" s="3"/>
      <c r="BSX226" s="3"/>
      <c r="BSY226" s="3"/>
      <c r="BSZ226" s="3"/>
      <c r="BTA226" s="3"/>
      <c r="BTB226" s="3"/>
      <c r="BTC226" s="3"/>
      <c r="BTD226" s="3"/>
      <c r="BTE226" s="3"/>
      <c r="BTF226" s="3"/>
      <c r="BTG226" s="3"/>
      <c r="BTH226" s="3"/>
      <c r="BTI226" s="3"/>
      <c r="BTJ226" s="3"/>
      <c r="BTK226" s="3"/>
      <c r="BTL226" s="3"/>
      <c r="BTM226" s="3"/>
      <c r="BTN226" s="3"/>
      <c r="BTO226" s="3"/>
      <c r="BTP226" s="3"/>
      <c r="BTQ226" s="3"/>
      <c r="BTR226" s="3"/>
      <c r="BTS226" s="3"/>
      <c r="BTT226" s="3"/>
      <c r="BTU226" s="3"/>
      <c r="BTV226" s="3"/>
      <c r="BTW226" s="3"/>
      <c r="BTX226" s="3"/>
      <c r="BTY226" s="3"/>
      <c r="BTZ226" s="3"/>
      <c r="BUA226" s="3"/>
      <c r="BUB226" s="3"/>
      <c r="BUC226" s="3"/>
      <c r="BUD226" s="3"/>
      <c r="BUE226" s="3"/>
      <c r="BUF226" s="3"/>
      <c r="BUG226" s="3"/>
      <c r="BUH226" s="3"/>
      <c r="BUI226" s="3"/>
      <c r="BUJ226" s="3"/>
      <c r="BUK226" s="3"/>
      <c r="BUL226" s="3"/>
      <c r="BUM226" s="3"/>
      <c r="BUN226" s="3"/>
      <c r="BUO226" s="3"/>
      <c r="BUP226" s="3"/>
      <c r="BUQ226" s="3"/>
      <c r="BUR226" s="3"/>
      <c r="BUS226" s="3"/>
      <c r="BUT226" s="3"/>
      <c r="BUU226" s="3"/>
      <c r="BUV226" s="3"/>
      <c r="BUW226" s="3"/>
      <c r="BUX226" s="3"/>
      <c r="BUY226" s="3"/>
      <c r="BUZ226" s="3"/>
      <c r="BVA226" s="3"/>
      <c r="BVB226" s="3"/>
      <c r="BVC226" s="3"/>
      <c r="BVD226" s="3"/>
      <c r="BVE226" s="3"/>
      <c r="BVF226" s="3"/>
      <c r="BVG226" s="3"/>
      <c r="BVH226" s="3"/>
      <c r="BVI226" s="3"/>
      <c r="BVJ226" s="3"/>
      <c r="BVK226" s="3"/>
      <c r="BVL226" s="3"/>
      <c r="BVM226" s="3"/>
      <c r="BVN226" s="3"/>
      <c r="BVO226" s="3"/>
      <c r="BVP226" s="3"/>
      <c r="BVQ226" s="3"/>
      <c r="BVR226" s="3"/>
      <c r="BVS226" s="3"/>
      <c r="BVT226" s="3"/>
      <c r="BVU226" s="3"/>
      <c r="BVV226" s="3"/>
      <c r="BVW226" s="3"/>
      <c r="BVX226" s="3"/>
      <c r="BVY226" s="3"/>
      <c r="BVZ226" s="3"/>
      <c r="BWA226" s="3"/>
      <c r="BWB226" s="3"/>
      <c r="BWC226" s="3"/>
      <c r="BWD226" s="3"/>
      <c r="BWE226" s="3"/>
      <c r="BWF226" s="3"/>
      <c r="BWG226" s="3"/>
      <c r="BWH226" s="3"/>
      <c r="BWI226" s="3"/>
      <c r="BWJ226" s="3"/>
      <c r="BWK226" s="3"/>
      <c r="BWL226" s="3"/>
      <c r="BWM226" s="3"/>
      <c r="BWN226" s="3"/>
      <c r="BWO226" s="3"/>
      <c r="BWP226" s="3"/>
      <c r="BWQ226" s="3"/>
      <c r="BWR226" s="3"/>
      <c r="BWS226" s="3"/>
      <c r="BWT226" s="3"/>
      <c r="BWU226" s="3"/>
      <c r="BWV226" s="3"/>
      <c r="BWW226" s="3"/>
      <c r="BWX226" s="3"/>
      <c r="BWY226" s="3"/>
      <c r="BWZ226" s="3"/>
      <c r="BXA226" s="3"/>
      <c r="BXB226" s="3"/>
      <c r="BXC226" s="3"/>
      <c r="BXD226" s="3"/>
      <c r="BXE226" s="3"/>
      <c r="BXF226" s="3"/>
      <c r="BXG226" s="3"/>
      <c r="BXH226" s="3"/>
      <c r="BXI226" s="3"/>
      <c r="BXJ226" s="3"/>
      <c r="BXK226" s="3"/>
      <c r="BXL226" s="3"/>
      <c r="BXM226" s="3"/>
      <c r="BXN226" s="3"/>
      <c r="BXO226" s="3"/>
      <c r="BXP226" s="3"/>
      <c r="BXQ226" s="3"/>
      <c r="BXR226" s="3"/>
      <c r="BXS226" s="3"/>
      <c r="BXT226" s="3"/>
      <c r="BXU226" s="3"/>
      <c r="BXV226" s="3"/>
      <c r="BXW226" s="3"/>
      <c r="BXX226" s="3"/>
      <c r="BXY226" s="3"/>
      <c r="BXZ226" s="3"/>
      <c r="BYA226" s="3"/>
      <c r="BYB226" s="3"/>
      <c r="BYC226" s="3"/>
      <c r="BYD226" s="3"/>
      <c r="BYE226" s="3"/>
      <c r="BYF226" s="3"/>
      <c r="BYG226" s="3"/>
      <c r="BYH226" s="3"/>
      <c r="BYI226" s="3"/>
      <c r="BYJ226" s="3"/>
      <c r="BYK226" s="3"/>
      <c r="BYL226" s="3"/>
      <c r="BYM226" s="3"/>
      <c r="BYN226" s="3"/>
      <c r="BYO226" s="3"/>
      <c r="BYP226" s="3"/>
      <c r="BYQ226" s="3"/>
      <c r="BYR226" s="3"/>
      <c r="BYS226" s="3"/>
      <c r="BYT226" s="3"/>
      <c r="BYU226" s="3"/>
      <c r="BYV226" s="3"/>
      <c r="BYW226" s="3"/>
      <c r="BYX226" s="3"/>
      <c r="BYY226" s="3"/>
      <c r="BYZ226" s="3"/>
      <c r="BZA226" s="3"/>
      <c r="BZB226" s="3"/>
      <c r="BZC226" s="3"/>
      <c r="BZD226" s="3"/>
      <c r="BZE226" s="3"/>
      <c r="BZF226" s="3"/>
      <c r="BZG226" s="3"/>
      <c r="BZH226" s="3"/>
      <c r="BZI226" s="3"/>
      <c r="BZJ226" s="3"/>
      <c r="BZK226" s="3"/>
      <c r="BZL226" s="3"/>
      <c r="BZM226" s="3"/>
      <c r="BZN226" s="3"/>
      <c r="BZO226" s="3"/>
      <c r="BZP226" s="3"/>
      <c r="BZQ226" s="3"/>
      <c r="BZR226" s="3"/>
      <c r="BZS226" s="3"/>
      <c r="BZT226" s="3"/>
      <c r="BZU226" s="3"/>
      <c r="BZV226" s="3"/>
      <c r="BZW226" s="3"/>
      <c r="BZX226" s="3"/>
      <c r="BZY226" s="3"/>
      <c r="BZZ226" s="3"/>
      <c r="CAA226" s="3"/>
      <c r="CAB226" s="3"/>
      <c r="CAC226" s="3"/>
      <c r="CAD226" s="3"/>
      <c r="CAE226" s="3"/>
      <c r="CAF226" s="3"/>
      <c r="CAG226" s="3"/>
      <c r="CAH226" s="3"/>
      <c r="CAI226" s="3"/>
      <c r="CAJ226" s="3"/>
      <c r="CAK226" s="3"/>
      <c r="CAL226" s="3"/>
      <c r="CAM226" s="3"/>
      <c r="CAN226" s="3"/>
      <c r="CAO226" s="3"/>
      <c r="CAP226" s="3"/>
      <c r="CAQ226" s="3"/>
      <c r="CAR226" s="3"/>
      <c r="CAS226" s="3"/>
      <c r="CAT226" s="3"/>
    </row>
    <row r="227" spans="1:6711" s="100" customFormat="1" x14ac:dyDescent="0.3">
      <c r="A227" s="1"/>
      <c r="B227" s="2"/>
      <c r="C227" s="3"/>
      <c r="D227" s="3"/>
      <c r="E227" s="3"/>
      <c r="F227" s="3"/>
      <c r="G227" s="11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  <c r="IL227" s="3"/>
      <c r="IM227" s="3"/>
      <c r="IN227" s="3"/>
      <c r="IO227" s="3"/>
      <c r="IP227" s="3"/>
      <c r="IQ227" s="3"/>
      <c r="IR227" s="3"/>
      <c r="IS227" s="3"/>
      <c r="IT227" s="3"/>
      <c r="IU227" s="3"/>
      <c r="IV227" s="3"/>
      <c r="IW227" s="3"/>
      <c r="IX227" s="3"/>
      <c r="IY227" s="3"/>
      <c r="IZ227" s="3"/>
      <c r="JA227" s="3"/>
      <c r="JB227" s="3"/>
      <c r="JC227" s="3"/>
      <c r="JD227" s="3"/>
      <c r="JE227" s="3"/>
      <c r="JF227" s="3"/>
      <c r="JG227" s="3"/>
      <c r="JH227" s="3"/>
      <c r="JI227" s="3"/>
      <c r="JJ227" s="3"/>
      <c r="JK227" s="3"/>
      <c r="JL227" s="3"/>
      <c r="JM227" s="3"/>
      <c r="JN227" s="3"/>
      <c r="JO227" s="3"/>
      <c r="JP227" s="3"/>
      <c r="JQ227" s="3"/>
      <c r="JR227" s="3"/>
      <c r="JS227" s="3"/>
      <c r="JT227" s="3"/>
      <c r="JU227" s="3"/>
      <c r="JV227" s="3"/>
      <c r="JW227" s="3"/>
      <c r="JX227" s="3"/>
      <c r="JY227" s="3"/>
      <c r="JZ227" s="3"/>
      <c r="KA227" s="3"/>
      <c r="KB227" s="3"/>
      <c r="KC227" s="3"/>
      <c r="KD227" s="3"/>
      <c r="KE227" s="3"/>
      <c r="KF227" s="3"/>
      <c r="KG227" s="3"/>
      <c r="KH227" s="3"/>
      <c r="KI227" s="3"/>
      <c r="KJ227" s="3"/>
      <c r="KK227" s="3"/>
      <c r="KL227" s="3"/>
      <c r="KM227" s="3"/>
      <c r="KN227" s="3"/>
      <c r="KO227" s="3"/>
      <c r="KP227" s="3"/>
      <c r="KQ227" s="3"/>
      <c r="KR227" s="3"/>
      <c r="KS227" s="3"/>
      <c r="KT227" s="3"/>
      <c r="KU227" s="3"/>
      <c r="KV227" s="3"/>
      <c r="KW227" s="3"/>
      <c r="KX227" s="3"/>
      <c r="KY227" s="3"/>
      <c r="KZ227" s="3"/>
      <c r="LA227" s="3"/>
      <c r="LB227" s="3"/>
      <c r="LC227" s="3"/>
      <c r="LD227" s="3"/>
      <c r="LE227" s="3"/>
      <c r="LF227" s="3"/>
      <c r="LG227" s="3"/>
      <c r="LH227" s="3"/>
      <c r="LI227" s="3"/>
      <c r="LJ227" s="3"/>
      <c r="LK227" s="3"/>
      <c r="LL227" s="3"/>
      <c r="LM227" s="3"/>
      <c r="LN227" s="3"/>
      <c r="LO227" s="3"/>
      <c r="LP227" s="3"/>
      <c r="LQ227" s="3"/>
      <c r="LR227" s="3"/>
      <c r="LS227" s="3"/>
      <c r="LT227" s="3"/>
      <c r="LU227" s="3"/>
      <c r="LV227" s="3"/>
      <c r="LW227" s="3"/>
      <c r="LX227" s="3"/>
      <c r="LY227" s="3"/>
      <c r="LZ227" s="3"/>
      <c r="MA227" s="3"/>
      <c r="MB227" s="3"/>
      <c r="MC227" s="3"/>
      <c r="MD227" s="3"/>
      <c r="ME227" s="3"/>
      <c r="MF227" s="3"/>
      <c r="MG227" s="3"/>
      <c r="MH227" s="3"/>
      <c r="MI227" s="3"/>
      <c r="MJ227" s="3"/>
      <c r="MK227" s="3"/>
      <c r="ML227" s="3"/>
      <c r="MM227" s="3"/>
      <c r="MN227" s="3"/>
      <c r="MO227" s="3"/>
      <c r="MP227" s="3"/>
      <c r="MQ227" s="3"/>
      <c r="MR227" s="3"/>
      <c r="MS227" s="3"/>
      <c r="MT227" s="3"/>
      <c r="MU227" s="3"/>
      <c r="MV227" s="3"/>
      <c r="MW227" s="3"/>
      <c r="MX227" s="3"/>
      <c r="MY227" s="3"/>
      <c r="MZ227" s="3"/>
      <c r="NA227" s="3"/>
      <c r="NB227" s="3"/>
      <c r="NC227" s="3"/>
      <c r="ND227" s="3"/>
      <c r="NE227" s="3"/>
      <c r="NF227" s="3"/>
      <c r="NG227" s="3"/>
      <c r="NH227" s="3"/>
      <c r="NI227" s="3"/>
      <c r="NJ227" s="3"/>
      <c r="NK227" s="3"/>
      <c r="NL227" s="3"/>
      <c r="NM227" s="3"/>
      <c r="NN227" s="3"/>
      <c r="NO227" s="3"/>
      <c r="NP227" s="3"/>
      <c r="NQ227" s="3"/>
      <c r="NR227" s="3"/>
      <c r="NS227" s="3"/>
      <c r="NT227" s="3"/>
      <c r="NU227" s="3"/>
      <c r="NV227" s="3"/>
      <c r="NW227" s="3"/>
      <c r="NX227" s="3"/>
      <c r="NY227" s="3"/>
      <c r="NZ227" s="3"/>
      <c r="OA227" s="3"/>
      <c r="OB227" s="3"/>
      <c r="OC227" s="3"/>
      <c r="OD227" s="3"/>
      <c r="OE227" s="3"/>
      <c r="OF227" s="3"/>
      <c r="OG227" s="3"/>
      <c r="OH227" s="3"/>
      <c r="OI227" s="3"/>
      <c r="OJ227" s="3"/>
      <c r="OK227" s="3"/>
      <c r="OL227" s="3"/>
      <c r="OM227" s="3"/>
      <c r="ON227" s="3"/>
      <c r="OO227" s="3"/>
      <c r="OP227" s="3"/>
      <c r="OQ227" s="3"/>
      <c r="OR227" s="3"/>
      <c r="OS227" s="3"/>
      <c r="OT227" s="3"/>
      <c r="OU227" s="3"/>
      <c r="OV227" s="3"/>
      <c r="OW227" s="3"/>
      <c r="OX227" s="3"/>
      <c r="OY227" s="3"/>
      <c r="OZ227" s="3"/>
      <c r="PA227" s="3"/>
      <c r="PB227" s="3"/>
      <c r="PC227" s="3"/>
      <c r="PD227" s="3"/>
      <c r="PE227" s="3"/>
      <c r="PF227" s="3"/>
      <c r="PG227" s="3"/>
      <c r="PH227" s="3"/>
      <c r="PI227" s="3"/>
      <c r="PJ227" s="3"/>
      <c r="PK227" s="3"/>
      <c r="PL227" s="3"/>
      <c r="PM227" s="3"/>
      <c r="PN227" s="3"/>
      <c r="PO227" s="3"/>
      <c r="PP227" s="3"/>
      <c r="PQ227" s="3"/>
      <c r="PR227" s="3"/>
      <c r="PS227" s="3"/>
      <c r="PT227" s="3"/>
      <c r="PU227" s="3"/>
      <c r="PV227" s="3"/>
      <c r="PW227" s="3"/>
      <c r="PX227" s="3"/>
      <c r="PY227" s="3"/>
      <c r="PZ227" s="3"/>
      <c r="QA227" s="3"/>
      <c r="QB227" s="3"/>
      <c r="QC227" s="3"/>
      <c r="QD227" s="3"/>
      <c r="QE227" s="3"/>
      <c r="QF227" s="3"/>
      <c r="QG227" s="3"/>
      <c r="QH227" s="3"/>
      <c r="QI227" s="3"/>
      <c r="QJ227" s="3"/>
      <c r="QK227" s="3"/>
      <c r="QL227" s="3"/>
      <c r="QM227" s="3"/>
      <c r="QN227" s="3"/>
      <c r="QO227" s="3"/>
      <c r="QP227" s="3"/>
      <c r="QQ227" s="3"/>
      <c r="QR227" s="3"/>
      <c r="QS227" s="3"/>
      <c r="QT227" s="3"/>
      <c r="QU227" s="3"/>
      <c r="QV227" s="3"/>
      <c r="QW227" s="3"/>
      <c r="QX227" s="3"/>
      <c r="QY227" s="3"/>
      <c r="QZ227" s="3"/>
      <c r="RA227" s="3"/>
      <c r="RB227" s="3"/>
      <c r="RC227" s="3"/>
      <c r="RD227" s="3"/>
      <c r="RE227" s="3"/>
      <c r="RF227" s="3"/>
      <c r="RG227" s="3"/>
      <c r="RH227" s="3"/>
      <c r="RI227" s="3"/>
      <c r="RJ227" s="3"/>
      <c r="RK227" s="3"/>
      <c r="RL227" s="3"/>
      <c r="RM227" s="3"/>
      <c r="RN227" s="3"/>
      <c r="RO227" s="3"/>
      <c r="RP227" s="3"/>
      <c r="RQ227" s="3"/>
      <c r="RR227" s="3"/>
      <c r="RS227" s="3"/>
      <c r="RT227" s="3"/>
      <c r="RU227" s="3"/>
      <c r="RV227" s="3"/>
      <c r="RW227" s="3"/>
      <c r="RX227" s="3"/>
      <c r="RY227" s="3"/>
      <c r="RZ227" s="3"/>
      <c r="SA227" s="3"/>
      <c r="SB227" s="3"/>
      <c r="SC227" s="3"/>
      <c r="SD227" s="3"/>
      <c r="SE227" s="3"/>
      <c r="SF227" s="3"/>
      <c r="SG227" s="3"/>
      <c r="SH227" s="3"/>
      <c r="SI227" s="3"/>
      <c r="SJ227" s="3"/>
      <c r="SK227" s="3"/>
      <c r="SL227" s="3"/>
      <c r="SM227" s="3"/>
      <c r="SN227" s="3"/>
      <c r="SO227" s="3"/>
      <c r="SP227" s="3"/>
      <c r="SQ227" s="3"/>
      <c r="SR227" s="3"/>
      <c r="SS227" s="3"/>
      <c r="ST227" s="3"/>
      <c r="SU227" s="3"/>
      <c r="SV227" s="3"/>
      <c r="SW227" s="3"/>
      <c r="SX227" s="3"/>
      <c r="SY227" s="3"/>
      <c r="SZ227" s="3"/>
      <c r="TA227" s="3"/>
      <c r="TB227" s="3"/>
      <c r="TC227" s="3"/>
      <c r="TD227" s="3"/>
      <c r="TE227" s="3"/>
      <c r="TF227" s="3"/>
      <c r="TG227" s="3"/>
      <c r="TH227" s="3"/>
      <c r="TI227" s="3"/>
      <c r="TJ227" s="3"/>
      <c r="TK227" s="3"/>
      <c r="TL227" s="3"/>
      <c r="TM227" s="3"/>
      <c r="TN227" s="3"/>
      <c r="TO227" s="3"/>
      <c r="TP227" s="3"/>
      <c r="TQ227" s="3"/>
      <c r="TR227" s="3"/>
      <c r="TS227" s="3"/>
      <c r="TT227" s="3"/>
      <c r="TU227" s="3"/>
      <c r="TV227" s="3"/>
      <c r="TW227" s="3"/>
      <c r="TX227" s="3"/>
      <c r="TY227" s="3"/>
      <c r="TZ227" s="3"/>
      <c r="UA227" s="3"/>
      <c r="UB227" s="3"/>
      <c r="UC227" s="3"/>
      <c r="UD227" s="3"/>
      <c r="UE227" s="3"/>
      <c r="UF227" s="3"/>
      <c r="UG227" s="3"/>
      <c r="UH227" s="3"/>
      <c r="UI227" s="3"/>
      <c r="UJ227" s="3"/>
      <c r="UK227" s="3"/>
      <c r="UL227" s="3"/>
      <c r="UM227" s="3"/>
      <c r="UN227" s="3"/>
      <c r="UO227" s="3"/>
      <c r="UP227" s="3"/>
      <c r="UQ227" s="3"/>
      <c r="UR227" s="3"/>
      <c r="US227" s="3"/>
      <c r="UT227" s="3"/>
      <c r="UU227" s="3"/>
      <c r="UV227" s="3"/>
      <c r="UW227" s="3"/>
      <c r="UX227" s="3"/>
      <c r="UY227" s="3"/>
      <c r="UZ227" s="3"/>
      <c r="VA227" s="3"/>
      <c r="VB227" s="3"/>
      <c r="VC227" s="3"/>
      <c r="VD227" s="3"/>
      <c r="VE227" s="3"/>
      <c r="VF227" s="3"/>
      <c r="VG227" s="3"/>
      <c r="VH227" s="3"/>
      <c r="VI227" s="3"/>
      <c r="VJ227" s="3"/>
      <c r="VK227" s="3"/>
      <c r="VL227" s="3"/>
      <c r="VM227" s="3"/>
      <c r="VN227" s="3"/>
      <c r="VO227" s="3"/>
      <c r="VP227" s="3"/>
      <c r="VQ227" s="3"/>
      <c r="VR227" s="3"/>
      <c r="VS227" s="3"/>
      <c r="VT227" s="3"/>
      <c r="VU227" s="3"/>
      <c r="VV227" s="3"/>
      <c r="VW227" s="3"/>
      <c r="VX227" s="3"/>
      <c r="VY227" s="3"/>
      <c r="VZ227" s="3"/>
      <c r="WA227" s="3"/>
      <c r="WB227" s="3"/>
      <c r="WC227" s="3"/>
      <c r="WD227" s="3"/>
      <c r="WE227" s="3"/>
      <c r="WF227" s="3"/>
      <c r="WG227" s="3"/>
      <c r="WH227" s="3"/>
      <c r="WI227" s="3"/>
      <c r="WJ227" s="3"/>
      <c r="WK227" s="3"/>
      <c r="WL227" s="3"/>
      <c r="WM227" s="3"/>
      <c r="WN227" s="3"/>
      <c r="WO227" s="3"/>
      <c r="WP227" s="3"/>
      <c r="WQ227" s="3"/>
      <c r="WR227" s="3"/>
      <c r="WS227" s="3"/>
      <c r="WT227" s="3"/>
      <c r="WU227" s="3"/>
      <c r="WV227" s="3"/>
      <c r="WW227" s="3"/>
      <c r="WX227" s="3"/>
      <c r="WY227" s="3"/>
      <c r="WZ227" s="3"/>
      <c r="XA227" s="3"/>
      <c r="XB227" s="3"/>
      <c r="XC227" s="3"/>
      <c r="XD227" s="3"/>
      <c r="XE227" s="3"/>
      <c r="XF227" s="3"/>
      <c r="XG227" s="3"/>
      <c r="XH227" s="3"/>
      <c r="XI227" s="3"/>
      <c r="XJ227" s="3"/>
      <c r="XK227" s="3"/>
      <c r="XL227" s="3"/>
      <c r="XM227" s="3"/>
      <c r="XN227" s="3"/>
      <c r="XO227" s="3"/>
      <c r="XP227" s="3"/>
      <c r="XQ227" s="3"/>
      <c r="XR227" s="3"/>
      <c r="XS227" s="3"/>
      <c r="XT227" s="3"/>
      <c r="XU227" s="3"/>
      <c r="XV227" s="3"/>
      <c r="XW227" s="3"/>
      <c r="XX227" s="3"/>
      <c r="XY227" s="3"/>
      <c r="XZ227" s="3"/>
      <c r="YA227" s="3"/>
      <c r="YB227" s="3"/>
      <c r="YC227" s="3"/>
      <c r="YD227" s="3"/>
      <c r="YE227" s="3"/>
      <c r="YF227" s="3"/>
      <c r="YG227" s="3"/>
      <c r="YH227" s="3"/>
      <c r="YI227" s="3"/>
      <c r="YJ227" s="3"/>
      <c r="YK227" s="3"/>
      <c r="YL227" s="3"/>
      <c r="YM227" s="3"/>
      <c r="YN227" s="3"/>
      <c r="YO227" s="3"/>
      <c r="YP227" s="3"/>
      <c r="YQ227" s="3"/>
      <c r="YR227" s="3"/>
      <c r="YS227" s="3"/>
      <c r="YT227" s="3"/>
      <c r="YU227" s="3"/>
      <c r="YV227" s="3"/>
      <c r="YW227" s="3"/>
      <c r="YX227" s="3"/>
      <c r="YY227" s="3"/>
      <c r="YZ227" s="3"/>
      <c r="ZA227" s="3"/>
      <c r="ZB227" s="3"/>
      <c r="ZC227" s="3"/>
      <c r="ZD227" s="3"/>
      <c r="ZE227" s="3"/>
      <c r="ZF227" s="3"/>
      <c r="ZG227" s="3"/>
      <c r="ZH227" s="3"/>
      <c r="ZI227" s="3"/>
      <c r="ZJ227" s="3"/>
      <c r="ZK227" s="3"/>
      <c r="ZL227" s="3"/>
      <c r="ZM227" s="3"/>
      <c r="ZN227" s="3"/>
      <c r="ZO227" s="3"/>
      <c r="ZP227" s="3"/>
      <c r="ZQ227" s="3"/>
      <c r="ZR227" s="3"/>
      <c r="ZS227" s="3"/>
      <c r="ZT227" s="3"/>
      <c r="ZU227" s="3"/>
      <c r="ZV227" s="3"/>
      <c r="ZW227" s="3"/>
      <c r="ZX227" s="3"/>
      <c r="ZY227" s="3"/>
      <c r="ZZ227" s="3"/>
      <c r="AAA227" s="3"/>
      <c r="AAB227" s="3"/>
      <c r="AAC227" s="3"/>
      <c r="AAD227" s="3"/>
      <c r="AAE227" s="3"/>
      <c r="AAF227" s="3"/>
      <c r="AAG227" s="3"/>
      <c r="AAH227" s="3"/>
      <c r="AAI227" s="3"/>
      <c r="AAJ227" s="3"/>
      <c r="AAK227" s="3"/>
      <c r="AAL227" s="3"/>
      <c r="AAM227" s="3"/>
      <c r="AAN227" s="3"/>
      <c r="AAO227" s="3"/>
      <c r="AAP227" s="3"/>
      <c r="AAQ227" s="3"/>
      <c r="AAR227" s="3"/>
      <c r="AAS227" s="3"/>
      <c r="AAT227" s="3"/>
      <c r="AAU227" s="3"/>
      <c r="AAV227" s="3"/>
      <c r="AAW227" s="3"/>
      <c r="AAX227" s="3"/>
      <c r="AAY227" s="3"/>
      <c r="AAZ227" s="3"/>
      <c r="ABA227" s="3"/>
      <c r="ABB227" s="3"/>
      <c r="ABC227" s="3"/>
      <c r="ABD227" s="3"/>
      <c r="ABE227" s="3"/>
      <c r="ABF227" s="3"/>
      <c r="ABG227" s="3"/>
      <c r="ABH227" s="3"/>
      <c r="ABI227" s="3"/>
      <c r="ABJ227" s="3"/>
      <c r="ABK227" s="3"/>
      <c r="ABL227" s="3"/>
      <c r="ABM227" s="3"/>
      <c r="ABN227" s="3"/>
      <c r="ABO227" s="3"/>
      <c r="ABP227" s="3"/>
      <c r="ABQ227" s="3"/>
      <c r="ABR227" s="3"/>
      <c r="ABS227" s="3"/>
      <c r="ABT227" s="3"/>
      <c r="ABU227" s="3"/>
      <c r="ABV227" s="3"/>
      <c r="ABW227" s="3"/>
      <c r="ABX227" s="3"/>
      <c r="ABY227" s="3"/>
      <c r="ABZ227" s="3"/>
      <c r="ACA227" s="3"/>
      <c r="ACB227" s="3"/>
      <c r="ACC227" s="3"/>
      <c r="ACD227" s="3"/>
      <c r="ACE227" s="3"/>
      <c r="ACF227" s="3"/>
      <c r="ACG227" s="3"/>
      <c r="ACH227" s="3"/>
      <c r="ACI227" s="3"/>
      <c r="ACJ227" s="3"/>
      <c r="ACK227" s="3"/>
      <c r="ACL227" s="3"/>
      <c r="ACM227" s="3"/>
      <c r="ACN227" s="3"/>
      <c r="ACO227" s="3"/>
      <c r="ACP227" s="3"/>
      <c r="ACQ227" s="3"/>
      <c r="ACR227" s="3"/>
      <c r="ACS227" s="3"/>
      <c r="ACT227" s="3"/>
      <c r="ACU227" s="3"/>
      <c r="ACV227" s="3"/>
      <c r="ACW227" s="3"/>
      <c r="ACX227" s="3"/>
      <c r="ACY227" s="3"/>
      <c r="ACZ227" s="3"/>
      <c r="ADA227" s="3"/>
      <c r="ADB227" s="3"/>
      <c r="ADC227" s="3"/>
      <c r="ADD227" s="3"/>
      <c r="ADE227" s="3"/>
      <c r="ADF227" s="3"/>
      <c r="ADG227" s="3"/>
      <c r="ADH227" s="3"/>
      <c r="ADI227" s="3"/>
      <c r="ADJ227" s="3"/>
      <c r="ADK227" s="3"/>
      <c r="ADL227" s="3"/>
      <c r="ADM227" s="3"/>
      <c r="ADN227" s="3"/>
      <c r="ADO227" s="3"/>
      <c r="ADP227" s="3"/>
      <c r="ADQ227" s="3"/>
      <c r="ADR227" s="3"/>
      <c r="ADS227" s="3"/>
      <c r="ADT227" s="3"/>
      <c r="ADU227" s="3"/>
      <c r="ADV227" s="3"/>
      <c r="ADW227" s="3"/>
      <c r="ADX227" s="3"/>
      <c r="ADY227" s="3"/>
      <c r="ADZ227" s="3"/>
      <c r="AEA227" s="3"/>
      <c r="AEB227" s="3"/>
      <c r="AEC227" s="3"/>
      <c r="AED227" s="3"/>
      <c r="AEE227" s="3"/>
      <c r="AEF227" s="3"/>
      <c r="AEG227" s="3"/>
      <c r="AEH227" s="3"/>
      <c r="AEI227" s="3"/>
      <c r="AEJ227" s="3"/>
      <c r="AEK227" s="3"/>
      <c r="AEL227" s="3"/>
      <c r="AEM227" s="3"/>
      <c r="AEN227" s="3"/>
      <c r="AEO227" s="3"/>
      <c r="AEP227" s="3"/>
      <c r="AEQ227" s="3"/>
      <c r="AER227" s="3"/>
      <c r="AES227" s="3"/>
      <c r="AET227" s="3"/>
      <c r="AEU227" s="3"/>
      <c r="AEV227" s="3"/>
      <c r="AEW227" s="3"/>
      <c r="AEX227" s="3"/>
      <c r="AEY227" s="3"/>
      <c r="AEZ227" s="3"/>
      <c r="AFA227" s="3"/>
      <c r="AFB227" s="3"/>
      <c r="AFC227" s="3"/>
      <c r="AFD227" s="3"/>
      <c r="AFE227" s="3"/>
      <c r="AFF227" s="3"/>
      <c r="AFG227" s="3"/>
      <c r="AFH227" s="3"/>
      <c r="AFI227" s="3"/>
      <c r="AFJ227" s="3"/>
      <c r="AFK227" s="3"/>
      <c r="AFL227" s="3"/>
      <c r="AFM227" s="3"/>
      <c r="AFN227" s="3"/>
      <c r="AFO227" s="3"/>
      <c r="AFP227" s="3"/>
      <c r="AFQ227" s="3"/>
      <c r="AFR227" s="3"/>
      <c r="AFS227" s="3"/>
      <c r="AFT227" s="3"/>
      <c r="AFU227" s="3"/>
      <c r="AFV227" s="3"/>
      <c r="AFW227" s="3"/>
      <c r="AFX227" s="3"/>
      <c r="AFY227" s="3"/>
      <c r="AFZ227" s="3"/>
      <c r="AGA227" s="3"/>
      <c r="AGB227" s="3"/>
      <c r="AGC227" s="3"/>
      <c r="AGD227" s="3"/>
      <c r="AGE227" s="3"/>
      <c r="AGF227" s="3"/>
      <c r="AGG227" s="3"/>
      <c r="AGH227" s="3"/>
      <c r="AGI227" s="3"/>
      <c r="AGJ227" s="3"/>
      <c r="AGK227" s="3"/>
      <c r="AGL227" s="3"/>
      <c r="AGM227" s="3"/>
      <c r="AGN227" s="3"/>
      <c r="AGO227" s="3"/>
      <c r="AGP227" s="3"/>
      <c r="AGQ227" s="3"/>
      <c r="AGR227" s="3"/>
      <c r="AGS227" s="3"/>
      <c r="AGT227" s="3"/>
      <c r="AGU227" s="3"/>
      <c r="AGV227" s="3"/>
      <c r="AGW227" s="3"/>
      <c r="AGX227" s="3"/>
      <c r="AGY227" s="3"/>
      <c r="AGZ227" s="3"/>
      <c r="AHA227" s="3"/>
      <c r="AHB227" s="3"/>
      <c r="AHC227" s="3"/>
      <c r="AHD227" s="3"/>
      <c r="AHE227" s="3"/>
      <c r="AHF227" s="3"/>
      <c r="AHG227" s="3"/>
      <c r="AHH227" s="3"/>
      <c r="AHI227" s="3"/>
      <c r="AHJ227" s="3"/>
      <c r="AHK227" s="3"/>
      <c r="AHL227" s="3"/>
      <c r="AHM227" s="3"/>
      <c r="AHN227" s="3"/>
      <c r="AHO227" s="3"/>
      <c r="AHP227" s="3"/>
      <c r="AHQ227" s="3"/>
      <c r="AHR227" s="3"/>
      <c r="AHS227" s="3"/>
      <c r="AHT227" s="3"/>
      <c r="AHU227" s="3"/>
      <c r="AHV227" s="3"/>
      <c r="AHW227" s="3"/>
      <c r="AHX227" s="3"/>
      <c r="AHY227" s="3"/>
      <c r="AHZ227" s="3"/>
      <c r="AIA227" s="3"/>
      <c r="AIB227" s="3"/>
      <c r="AIC227" s="3"/>
      <c r="AID227" s="3"/>
      <c r="AIE227" s="3"/>
      <c r="AIF227" s="3"/>
      <c r="AIG227" s="3"/>
      <c r="AIH227" s="3"/>
      <c r="AII227" s="3"/>
      <c r="AIJ227" s="3"/>
      <c r="AIK227" s="3"/>
      <c r="AIL227" s="3"/>
      <c r="AIM227" s="3"/>
      <c r="AIN227" s="3"/>
      <c r="AIO227" s="3"/>
      <c r="AIP227" s="3"/>
      <c r="AIQ227" s="3"/>
      <c r="AIR227" s="3"/>
      <c r="AIS227" s="3"/>
      <c r="AIT227" s="3"/>
      <c r="AIU227" s="3"/>
      <c r="AIV227" s="3"/>
      <c r="AIW227" s="3"/>
      <c r="AIX227" s="3"/>
      <c r="AIY227" s="3"/>
      <c r="AIZ227" s="3"/>
      <c r="AJA227" s="3"/>
      <c r="AJB227" s="3"/>
      <c r="AJC227" s="3"/>
      <c r="AJD227" s="3"/>
      <c r="AJE227" s="3"/>
      <c r="AJF227" s="3"/>
      <c r="AJG227" s="3"/>
      <c r="AJH227" s="3"/>
      <c r="AJI227" s="3"/>
      <c r="AJJ227" s="3"/>
      <c r="AJK227" s="3"/>
      <c r="AJL227" s="3"/>
      <c r="AJM227" s="3"/>
      <c r="AJN227" s="3"/>
      <c r="AJO227" s="3"/>
      <c r="AJP227" s="3"/>
      <c r="AJQ227" s="3"/>
      <c r="AJR227" s="3"/>
      <c r="AJS227" s="3"/>
      <c r="AJT227" s="3"/>
      <c r="AJU227" s="3"/>
      <c r="AJV227" s="3"/>
      <c r="AJW227" s="3"/>
      <c r="AJX227" s="3"/>
      <c r="AJY227" s="3"/>
      <c r="AJZ227" s="3"/>
      <c r="AKA227" s="3"/>
      <c r="AKB227" s="3"/>
      <c r="AKC227" s="3"/>
      <c r="AKD227" s="3"/>
      <c r="AKE227" s="3"/>
      <c r="AKF227" s="3"/>
      <c r="AKG227" s="3"/>
      <c r="AKH227" s="3"/>
      <c r="AKI227" s="3"/>
      <c r="AKJ227" s="3"/>
      <c r="AKK227" s="3"/>
      <c r="AKL227" s="3"/>
      <c r="AKM227" s="3"/>
      <c r="AKN227" s="3"/>
      <c r="AKO227" s="3"/>
      <c r="AKP227" s="3"/>
      <c r="AKQ227" s="3"/>
      <c r="AKR227" s="3"/>
      <c r="AKS227" s="3"/>
      <c r="AKT227" s="3"/>
      <c r="AKU227" s="3"/>
      <c r="AKV227" s="3"/>
      <c r="AKW227" s="3"/>
      <c r="AKX227" s="3"/>
      <c r="AKY227" s="3"/>
      <c r="AKZ227" s="3"/>
      <c r="ALA227" s="3"/>
      <c r="ALB227" s="3"/>
      <c r="ALC227" s="3"/>
      <c r="ALD227" s="3"/>
      <c r="ALE227" s="3"/>
      <c r="ALF227" s="3"/>
      <c r="ALG227" s="3"/>
      <c r="ALH227" s="3"/>
      <c r="ALI227" s="3"/>
      <c r="ALJ227" s="3"/>
      <c r="ALK227" s="3"/>
      <c r="ALL227" s="3"/>
      <c r="ALM227" s="3"/>
      <c r="ALN227" s="3"/>
      <c r="ALO227" s="3"/>
      <c r="ALP227" s="3"/>
      <c r="ALQ227" s="3"/>
      <c r="ALR227" s="3"/>
      <c r="ALS227" s="3"/>
      <c r="ALT227" s="3"/>
      <c r="ALU227" s="3"/>
      <c r="ALV227" s="3"/>
      <c r="ALW227" s="3"/>
      <c r="ALX227" s="3"/>
      <c r="ALY227" s="3"/>
      <c r="ALZ227" s="3"/>
      <c r="AMA227" s="3"/>
      <c r="AMB227" s="3"/>
      <c r="AMC227" s="3"/>
      <c r="AMD227" s="3"/>
      <c r="AME227" s="3"/>
      <c r="AMF227" s="3"/>
      <c r="AMG227" s="3"/>
      <c r="AMH227" s="3"/>
      <c r="AMI227" s="3"/>
      <c r="AMJ227" s="3"/>
      <c r="AMK227" s="3"/>
      <c r="AML227" s="3"/>
      <c r="AMM227" s="3"/>
      <c r="AMN227" s="3"/>
      <c r="AMO227" s="3"/>
      <c r="AMP227" s="3"/>
      <c r="AMQ227" s="3"/>
      <c r="AMR227" s="3"/>
      <c r="AMS227" s="3"/>
      <c r="AMT227" s="3"/>
      <c r="AMU227" s="3"/>
      <c r="AMV227" s="3"/>
      <c r="AMW227" s="3"/>
      <c r="AMX227" s="3"/>
      <c r="AMY227" s="3"/>
      <c r="AMZ227" s="3"/>
      <c r="ANA227" s="3"/>
      <c r="ANB227" s="3"/>
      <c r="ANC227" s="3"/>
      <c r="AND227" s="3"/>
      <c r="ANE227" s="3"/>
      <c r="ANF227" s="3"/>
      <c r="ANG227" s="3"/>
      <c r="ANH227" s="3"/>
      <c r="ANI227" s="3"/>
      <c r="ANJ227" s="3"/>
      <c r="ANK227" s="3"/>
      <c r="ANL227" s="3"/>
      <c r="ANM227" s="3"/>
      <c r="ANN227" s="3"/>
      <c r="ANO227" s="3"/>
      <c r="ANP227" s="3"/>
      <c r="ANQ227" s="3"/>
      <c r="ANR227" s="3"/>
      <c r="ANS227" s="3"/>
      <c r="ANT227" s="3"/>
      <c r="ANU227" s="3"/>
      <c r="ANV227" s="3"/>
      <c r="ANW227" s="3"/>
      <c r="ANX227" s="3"/>
      <c r="ANY227" s="3"/>
      <c r="ANZ227" s="3"/>
      <c r="AOA227" s="3"/>
      <c r="AOB227" s="3"/>
      <c r="AOC227" s="3"/>
      <c r="AOD227" s="3"/>
      <c r="AOE227" s="3"/>
      <c r="AOF227" s="3"/>
      <c r="AOG227" s="3"/>
      <c r="AOH227" s="3"/>
      <c r="AOI227" s="3"/>
      <c r="AOJ227" s="3"/>
      <c r="AOK227" s="3"/>
      <c r="AOL227" s="3"/>
      <c r="AOM227" s="3"/>
      <c r="AON227" s="3"/>
      <c r="AOO227" s="3"/>
      <c r="AOP227" s="3"/>
      <c r="AOQ227" s="3"/>
      <c r="AOR227" s="3"/>
      <c r="AOS227" s="3"/>
      <c r="AOT227" s="3"/>
      <c r="AOU227" s="3"/>
      <c r="AOV227" s="3"/>
      <c r="AOW227" s="3"/>
      <c r="AOX227" s="3"/>
      <c r="AOY227" s="3"/>
      <c r="AOZ227" s="3"/>
      <c r="APA227" s="3"/>
      <c r="APB227" s="3"/>
      <c r="APC227" s="3"/>
      <c r="APD227" s="3"/>
      <c r="APE227" s="3"/>
      <c r="APF227" s="3"/>
      <c r="APG227" s="3"/>
      <c r="APH227" s="3"/>
      <c r="API227" s="3"/>
      <c r="APJ227" s="3"/>
      <c r="APK227" s="3"/>
      <c r="APL227" s="3"/>
      <c r="APM227" s="3"/>
      <c r="APN227" s="3"/>
      <c r="APO227" s="3"/>
      <c r="APP227" s="3"/>
      <c r="APQ227" s="3"/>
      <c r="APR227" s="3"/>
      <c r="APS227" s="3"/>
      <c r="APT227" s="3"/>
      <c r="APU227" s="3"/>
      <c r="APV227" s="3"/>
      <c r="APW227" s="3"/>
      <c r="APX227" s="3"/>
      <c r="APY227" s="3"/>
      <c r="APZ227" s="3"/>
      <c r="AQA227" s="3"/>
      <c r="AQB227" s="3"/>
      <c r="AQC227" s="3"/>
      <c r="AQD227" s="3"/>
      <c r="AQE227" s="3"/>
      <c r="AQF227" s="3"/>
      <c r="AQG227" s="3"/>
      <c r="AQH227" s="3"/>
      <c r="AQI227" s="3"/>
      <c r="AQJ227" s="3"/>
      <c r="AQK227" s="3"/>
      <c r="AQL227" s="3"/>
      <c r="AQM227" s="3"/>
      <c r="AQN227" s="3"/>
      <c r="AQO227" s="3"/>
      <c r="AQP227" s="3"/>
      <c r="AQQ227" s="3"/>
      <c r="AQR227" s="3"/>
      <c r="AQS227" s="3"/>
      <c r="AQT227" s="3"/>
      <c r="AQU227" s="3"/>
      <c r="AQV227" s="3"/>
      <c r="AQW227" s="3"/>
      <c r="AQX227" s="3"/>
      <c r="AQY227" s="3"/>
      <c r="AQZ227" s="3"/>
      <c r="ARA227" s="3"/>
      <c r="ARB227" s="3"/>
      <c r="ARC227" s="3"/>
      <c r="ARD227" s="3"/>
      <c r="ARE227" s="3"/>
      <c r="ARF227" s="3"/>
      <c r="ARG227" s="3"/>
      <c r="ARH227" s="3"/>
      <c r="ARI227" s="3"/>
      <c r="ARJ227" s="3"/>
      <c r="ARK227" s="3"/>
      <c r="ARL227" s="3"/>
      <c r="ARM227" s="3"/>
      <c r="ARN227" s="3"/>
      <c r="ARO227" s="3"/>
      <c r="ARP227" s="3"/>
      <c r="ARQ227" s="3"/>
      <c r="ARR227" s="3"/>
      <c r="ARS227" s="3"/>
      <c r="ART227" s="3"/>
      <c r="ARU227" s="3"/>
      <c r="ARV227" s="3"/>
      <c r="ARW227" s="3"/>
      <c r="ARX227" s="3"/>
      <c r="ARY227" s="3"/>
      <c r="ARZ227" s="3"/>
      <c r="ASA227" s="3"/>
      <c r="ASB227" s="3"/>
      <c r="ASC227" s="3"/>
      <c r="ASD227" s="3"/>
      <c r="ASE227" s="3"/>
      <c r="ASF227" s="3"/>
      <c r="ASG227" s="3"/>
      <c r="ASH227" s="3"/>
      <c r="ASI227" s="3"/>
      <c r="ASJ227" s="3"/>
      <c r="ASK227" s="3"/>
      <c r="ASL227" s="3"/>
      <c r="ASM227" s="3"/>
      <c r="ASN227" s="3"/>
      <c r="ASO227" s="3"/>
      <c r="ASP227" s="3"/>
      <c r="ASQ227" s="3"/>
      <c r="ASR227" s="3"/>
      <c r="ASS227" s="3"/>
      <c r="AST227" s="3"/>
      <c r="ASU227" s="3"/>
      <c r="ASV227" s="3"/>
      <c r="ASW227" s="3"/>
      <c r="ASX227" s="3"/>
      <c r="ASY227" s="3"/>
      <c r="ASZ227" s="3"/>
      <c r="ATA227" s="3"/>
      <c r="ATB227" s="3"/>
      <c r="ATC227" s="3"/>
      <c r="ATD227" s="3"/>
      <c r="ATE227" s="3"/>
      <c r="ATF227" s="3"/>
      <c r="ATG227" s="3"/>
      <c r="ATH227" s="3"/>
      <c r="ATI227" s="3"/>
      <c r="ATJ227" s="3"/>
      <c r="ATK227" s="3"/>
      <c r="ATL227" s="3"/>
      <c r="ATM227" s="3"/>
      <c r="ATN227" s="3"/>
      <c r="ATO227" s="3"/>
      <c r="ATP227" s="3"/>
      <c r="ATQ227" s="3"/>
      <c r="ATR227" s="3"/>
      <c r="ATS227" s="3"/>
      <c r="ATT227" s="3"/>
      <c r="ATU227" s="3"/>
      <c r="ATV227" s="3"/>
      <c r="ATW227" s="3"/>
      <c r="ATX227" s="3"/>
      <c r="ATY227" s="3"/>
      <c r="ATZ227" s="3"/>
      <c r="AUA227" s="3"/>
      <c r="AUB227" s="3"/>
      <c r="AUC227" s="3"/>
      <c r="AUD227" s="3"/>
      <c r="AUE227" s="3"/>
      <c r="AUF227" s="3"/>
      <c r="AUG227" s="3"/>
      <c r="AUH227" s="3"/>
      <c r="AUI227" s="3"/>
      <c r="AUJ227" s="3"/>
      <c r="AUK227" s="3"/>
      <c r="AUL227" s="3"/>
      <c r="AUM227" s="3"/>
      <c r="AUN227" s="3"/>
      <c r="AUO227" s="3"/>
      <c r="AUP227" s="3"/>
      <c r="AUQ227" s="3"/>
      <c r="AUR227" s="3"/>
      <c r="AUS227" s="3"/>
      <c r="AUT227" s="3"/>
      <c r="AUU227" s="3"/>
      <c r="AUV227" s="3"/>
      <c r="AUW227" s="3"/>
      <c r="AUX227" s="3"/>
      <c r="AUY227" s="3"/>
      <c r="AUZ227" s="3"/>
      <c r="AVA227" s="3"/>
      <c r="AVB227" s="3"/>
      <c r="AVC227" s="3"/>
      <c r="AVD227" s="3"/>
      <c r="AVE227" s="3"/>
      <c r="AVF227" s="3"/>
      <c r="AVG227" s="3"/>
      <c r="AVH227" s="3"/>
      <c r="AVI227" s="3"/>
      <c r="AVJ227" s="3"/>
      <c r="AVK227" s="3"/>
      <c r="AVL227" s="3"/>
      <c r="AVM227" s="3"/>
      <c r="AVN227" s="3"/>
      <c r="AVO227" s="3"/>
      <c r="AVP227" s="3"/>
      <c r="AVQ227" s="3"/>
      <c r="AVR227" s="3"/>
      <c r="AVS227" s="3"/>
      <c r="AVT227" s="3"/>
      <c r="AVU227" s="3"/>
      <c r="AVV227" s="3"/>
      <c r="AVW227" s="3"/>
      <c r="AVX227" s="3"/>
      <c r="AVY227" s="3"/>
      <c r="AVZ227" s="3"/>
      <c r="AWA227" s="3"/>
      <c r="AWB227" s="3"/>
      <c r="AWC227" s="3"/>
      <c r="AWD227" s="3"/>
      <c r="AWE227" s="3"/>
      <c r="AWF227" s="3"/>
      <c r="AWG227" s="3"/>
      <c r="AWH227" s="3"/>
      <c r="AWI227" s="3"/>
      <c r="AWJ227" s="3"/>
      <c r="AWK227" s="3"/>
      <c r="AWL227" s="3"/>
      <c r="AWM227" s="3"/>
      <c r="AWN227" s="3"/>
      <c r="AWO227" s="3"/>
      <c r="AWP227" s="3"/>
      <c r="AWQ227" s="3"/>
      <c r="AWR227" s="3"/>
      <c r="AWS227" s="3"/>
      <c r="AWT227" s="3"/>
      <c r="AWU227" s="3"/>
      <c r="AWV227" s="3"/>
      <c r="AWW227" s="3"/>
      <c r="AWX227" s="3"/>
      <c r="AWY227" s="3"/>
      <c r="AWZ227" s="3"/>
      <c r="AXA227" s="3"/>
      <c r="AXB227" s="3"/>
      <c r="AXC227" s="3"/>
      <c r="AXD227" s="3"/>
      <c r="AXE227" s="3"/>
      <c r="AXF227" s="3"/>
      <c r="AXG227" s="3"/>
      <c r="AXH227" s="3"/>
      <c r="AXI227" s="3"/>
      <c r="AXJ227" s="3"/>
      <c r="AXK227" s="3"/>
      <c r="AXL227" s="3"/>
      <c r="AXM227" s="3"/>
      <c r="AXN227" s="3"/>
      <c r="AXO227" s="3"/>
      <c r="AXP227" s="3"/>
      <c r="AXQ227" s="3"/>
      <c r="AXR227" s="3"/>
      <c r="AXS227" s="3"/>
      <c r="AXT227" s="3"/>
      <c r="AXU227" s="3"/>
      <c r="AXV227" s="3"/>
      <c r="AXW227" s="3"/>
      <c r="AXX227" s="3"/>
      <c r="AXY227" s="3"/>
      <c r="AXZ227" s="3"/>
      <c r="AYA227" s="3"/>
      <c r="AYB227" s="3"/>
      <c r="AYC227" s="3"/>
      <c r="AYD227" s="3"/>
      <c r="AYE227" s="3"/>
      <c r="AYF227" s="3"/>
      <c r="AYG227" s="3"/>
      <c r="AYH227" s="3"/>
      <c r="AYI227" s="3"/>
      <c r="AYJ227" s="3"/>
      <c r="AYK227" s="3"/>
      <c r="AYL227" s="3"/>
      <c r="AYM227" s="3"/>
      <c r="AYN227" s="3"/>
      <c r="AYO227" s="3"/>
      <c r="AYP227" s="3"/>
      <c r="AYQ227" s="3"/>
      <c r="AYR227" s="3"/>
      <c r="AYS227" s="3"/>
      <c r="AYT227" s="3"/>
      <c r="AYU227" s="3"/>
      <c r="AYV227" s="3"/>
      <c r="AYW227" s="3"/>
      <c r="AYX227" s="3"/>
      <c r="AYY227" s="3"/>
      <c r="AYZ227" s="3"/>
      <c r="AZA227" s="3"/>
      <c r="AZB227" s="3"/>
      <c r="AZC227" s="3"/>
      <c r="AZD227" s="3"/>
      <c r="AZE227" s="3"/>
      <c r="AZF227" s="3"/>
      <c r="AZG227" s="3"/>
      <c r="AZH227" s="3"/>
      <c r="AZI227" s="3"/>
      <c r="AZJ227" s="3"/>
      <c r="AZK227" s="3"/>
      <c r="AZL227" s="3"/>
      <c r="AZM227" s="3"/>
      <c r="AZN227" s="3"/>
      <c r="AZO227" s="3"/>
      <c r="AZP227" s="3"/>
      <c r="AZQ227" s="3"/>
      <c r="AZR227" s="3"/>
      <c r="AZS227" s="3"/>
      <c r="AZT227" s="3"/>
      <c r="AZU227" s="3"/>
      <c r="AZV227" s="3"/>
      <c r="AZW227" s="3"/>
      <c r="AZX227" s="3"/>
      <c r="AZY227" s="3"/>
      <c r="AZZ227" s="3"/>
      <c r="BAA227" s="3"/>
      <c r="BAB227" s="3"/>
      <c r="BAC227" s="3"/>
      <c r="BAD227" s="3"/>
      <c r="BAE227" s="3"/>
      <c r="BAF227" s="3"/>
      <c r="BAG227" s="3"/>
      <c r="BAH227" s="3"/>
      <c r="BAI227" s="3"/>
      <c r="BAJ227" s="3"/>
      <c r="BAK227" s="3"/>
      <c r="BAL227" s="3"/>
      <c r="BAM227" s="3"/>
      <c r="BAN227" s="3"/>
      <c r="BAO227" s="3"/>
      <c r="BAP227" s="3"/>
      <c r="BAQ227" s="3"/>
      <c r="BAR227" s="3"/>
      <c r="BAS227" s="3"/>
      <c r="BAT227" s="3"/>
      <c r="BAU227" s="3"/>
      <c r="BAV227" s="3"/>
      <c r="BAW227" s="3"/>
      <c r="BAX227" s="3"/>
      <c r="BAY227" s="3"/>
      <c r="BAZ227" s="3"/>
      <c r="BBA227" s="3"/>
      <c r="BBB227" s="3"/>
      <c r="BBC227" s="3"/>
      <c r="BBD227" s="3"/>
      <c r="BBE227" s="3"/>
      <c r="BBF227" s="3"/>
      <c r="BBG227" s="3"/>
      <c r="BBH227" s="3"/>
      <c r="BBI227" s="3"/>
      <c r="BBJ227" s="3"/>
      <c r="BBK227" s="3"/>
      <c r="BBL227" s="3"/>
      <c r="BBM227" s="3"/>
      <c r="BBN227" s="3"/>
      <c r="BBO227" s="3"/>
      <c r="BBP227" s="3"/>
      <c r="BBQ227" s="3"/>
      <c r="BBR227" s="3"/>
      <c r="BBS227" s="3"/>
      <c r="BBT227" s="3"/>
      <c r="BBU227" s="3"/>
      <c r="BBV227" s="3"/>
      <c r="BBW227" s="3"/>
      <c r="BBX227" s="3"/>
      <c r="BBY227" s="3"/>
      <c r="BBZ227" s="3"/>
      <c r="BCA227" s="3"/>
      <c r="BCB227" s="3"/>
      <c r="BCC227" s="3"/>
      <c r="BCD227" s="3"/>
      <c r="BCE227" s="3"/>
      <c r="BCF227" s="3"/>
      <c r="BCG227" s="3"/>
      <c r="BCH227" s="3"/>
      <c r="BCI227" s="3"/>
      <c r="BCJ227" s="3"/>
      <c r="BCK227" s="3"/>
      <c r="BCL227" s="3"/>
      <c r="BCM227" s="3"/>
      <c r="BCN227" s="3"/>
      <c r="BCO227" s="3"/>
      <c r="BCP227" s="3"/>
      <c r="BCQ227" s="3"/>
      <c r="BCR227" s="3"/>
      <c r="BCS227" s="3"/>
      <c r="BCT227" s="3"/>
      <c r="BCU227" s="3"/>
      <c r="BCV227" s="3"/>
      <c r="BCW227" s="3"/>
      <c r="BCX227" s="3"/>
      <c r="BCY227" s="3"/>
      <c r="BCZ227" s="3"/>
      <c r="BDA227" s="3"/>
      <c r="BDB227" s="3"/>
      <c r="BDC227" s="3"/>
      <c r="BDD227" s="3"/>
      <c r="BDE227" s="3"/>
      <c r="BDF227" s="3"/>
      <c r="BDG227" s="3"/>
      <c r="BDH227" s="3"/>
      <c r="BDI227" s="3"/>
      <c r="BDJ227" s="3"/>
      <c r="BDK227" s="3"/>
      <c r="BDL227" s="3"/>
      <c r="BDM227" s="3"/>
      <c r="BDN227" s="3"/>
      <c r="BDO227" s="3"/>
      <c r="BDP227" s="3"/>
      <c r="BDQ227" s="3"/>
      <c r="BDR227" s="3"/>
      <c r="BDS227" s="3"/>
      <c r="BDT227" s="3"/>
      <c r="BDU227" s="3"/>
      <c r="BDV227" s="3"/>
      <c r="BDW227" s="3"/>
      <c r="BDX227" s="3"/>
      <c r="BDY227" s="3"/>
      <c r="BDZ227" s="3"/>
      <c r="BEA227" s="3"/>
      <c r="BEB227" s="3"/>
      <c r="BEC227" s="3"/>
      <c r="BED227" s="3"/>
      <c r="BEE227" s="3"/>
      <c r="BEF227" s="3"/>
      <c r="BEG227" s="3"/>
      <c r="BEH227" s="3"/>
      <c r="BEI227" s="3"/>
      <c r="BEJ227" s="3"/>
      <c r="BEK227" s="3"/>
      <c r="BEL227" s="3"/>
      <c r="BEM227" s="3"/>
      <c r="BEN227" s="3"/>
      <c r="BEO227" s="3"/>
      <c r="BEP227" s="3"/>
      <c r="BEQ227" s="3"/>
      <c r="BER227" s="3"/>
      <c r="BES227" s="3"/>
      <c r="BET227" s="3"/>
      <c r="BEU227" s="3"/>
      <c r="BEV227" s="3"/>
      <c r="BEW227" s="3"/>
      <c r="BEX227" s="3"/>
      <c r="BEY227" s="3"/>
      <c r="BEZ227" s="3"/>
      <c r="BFA227" s="3"/>
      <c r="BFB227" s="3"/>
      <c r="BFC227" s="3"/>
      <c r="BFD227" s="3"/>
      <c r="BFE227" s="3"/>
      <c r="BFF227" s="3"/>
      <c r="BFG227" s="3"/>
      <c r="BFH227" s="3"/>
      <c r="BFI227" s="3"/>
      <c r="BFJ227" s="3"/>
      <c r="BFK227" s="3"/>
      <c r="BFL227" s="3"/>
      <c r="BFM227" s="3"/>
      <c r="BFN227" s="3"/>
      <c r="BFO227" s="3"/>
      <c r="BFP227" s="3"/>
      <c r="BFQ227" s="3"/>
      <c r="BFR227" s="3"/>
      <c r="BFS227" s="3"/>
      <c r="BFT227" s="3"/>
      <c r="BFU227" s="3"/>
      <c r="BFV227" s="3"/>
      <c r="BFW227" s="3"/>
      <c r="BFX227" s="3"/>
      <c r="BFY227" s="3"/>
      <c r="BFZ227" s="3"/>
      <c r="BGA227" s="3"/>
      <c r="BGB227" s="3"/>
      <c r="BGC227" s="3"/>
      <c r="BGD227" s="3"/>
      <c r="BGE227" s="3"/>
      <c r="BGF227" s="3"/>
      <c r="BGG227" s="3"/>
      <c r="BGH227" s="3"/>
      <c r="BGI227" s="3"/>
      <c r="BGJ227" s="3"/>
      <c r="BGK227" s="3"/>
      <c r="BGL227" s="3"/>
      <c r="BGM227" s="3"/>
      <c r="BGN227" s="3"/>
      <c r="BGO227" s="3"/>
      <c r="BGP227" s="3"/>
      <c r="BGQ227" s="3"/>
      <c r="BGR227" s="3"/>
      <c r="BGS227" s="3"/>
      <c r="BGT227" s="3"/>
      <c r="BGU227" s="3"/>
      <c r="BGV227" s="3"/>
      <c r="BGW227" s="3"/>
      <c r="BGX227" s="3"/>
      <c r="BGY227" s="3"/>
      <c r="BGZ227" s="3"/>
      <c r="BHA227" s="3"/>
      <c r="BHB227" s="3"/>
      <c r="BHC227" s="3"/>
      <c r="BHD227" s="3"/>
      <c r="BHE227" s="3"/>
      <c r="BHF227" s="3"/>
      <c r="BHG227" s="3"/>
      <c r="BHH227" s="3"/>
      <c r="BHI227" s="3"/>
      <c r="BHJ227" s="3"/>
      <c r="BHK227" s="3"/>
      <c r="BHL227" s="3"/>
      <c r="BHM227" s="3"/>
      <c r="BHN227" s="3"/>
      <c r="BHO227" s="3"/>
      <c r="BHP227" s="3"/>
      <c r="BHQ227" s="3"/>
      <c r="BHR227" s="3"/>
      <c r="BHS227" s="3"/>
      <c r="BHT227" s="3"/>
      <c r="BHU227" s="3"/>
      <c r="BHV227" s="3"/>
      <c r="BHW227" s="3"/>
      <c r="BHX227" s="3"/>
      <c r="BHY227" s="3"/>
      <c r="BHZ227" s="3"/>
      <c r="BIA227" s="3"/>
      <c r="BIB227" s="3"/>
      <c r="BIC227" s="3"/>
      <c r="BID227" s="3"/>
      <c r="BIE227" s="3"/>
      <c r="BIF227" s="3"/>
      <c r="BIG227" s="3"/>
      <c r="BIH227" s="3"/>
      <c r="BII227" s="3"/>
      <c r="BIJ227" s="3"/>
      <c r="BIK227" s="3"/>
      <c r="BIL227" s="3"/>
      <c r="BIM227" s="3"/>
      <c r="BIN227" s="3"/>
      <c r="BIO227" s="3"/>
      <c r="BIP227" s="3"/>
      <c r="BIQ227" s="3"/>
      <c r="BIR227" s="3"/>
      <c r="BIS227" s="3"/>
      <c r="BIT227" s="3"/>
      <c r="BIU227" s="3"/>
      <c r="BIV227" s="3"/>
      <c r="BIW227" s="3"/>
      <c r="BIX227" s="3"/>
      <c r="BIY227" s="3"/>
      <c r="BIZ227" s="3"/>
      <c r="BJA227" s="3"/>
      <c r="BJB227" s="3"/>
      <c r="BJC227" s="3"/>
      <c r="BJD227" s="3"/>
      <c r="BJE227" s="3"/>
      <c r="BJF227" s="3"/>
      <c r="BJG227" s="3"/>
      <c r="BJH227" s="3"/>
      <c r="BJI227" s="3"/>
      <c r="BJJ227" s="3"/>
      <c r="BJK227" s="3"/>
      <c r="BJL227" s="3"/>
      <c r="BJM227" s="3"/>
      <c r="BJN227" s="3"/>
      <c r="BJO227" s="3"/>
      <c r="BJP227" s="3"/>
      <c r="BJQ227" s="3"/>
      <c r="BJR227" s="3"/>
      <c r="BJS227" s="3"/>
      <c r="BJT227" s="3"/>
      <c r="BJU227" s="3"/>
      <c r="BJV227" s="3"/>
      <c r="BJW227" s="3"/>
      <c r="BJX227" s="3"/>
      <c r="BJY227" s="3"/>
      <c r="BJZ227" s="3"/>
      <c r="BKA227" s="3"/>
      <c r="BKB227" s="3"/>
      <c r="BKC227" s="3"/>
      <c r="BKD227" s="3"/>
      <c r="BKE227" s="3"/>
      <c r="BKF227" s="3"/>
      <c r="BKG227" s="3"/>
      <c r="BKH227" s="3"/>
      <c r="BKI227" s="3"/>
      <c r="BKJ227" s="3"/>
      <c r="BKK227" s="3"/>
      <c r="BKL227" s="3"/>
      <c r="BKM227" s="3"/>
      <c r="BKN227" s="3"/>
      <c r="BKO227" s="3"/>
      <c r="BKP227" s="3"/>
      <c r="BKQ227" s="3"/>
      <c r="BKR227" s="3"/>
      <c r="BKS227" s="3"/>
      <c r="BKT227" s="3"/>
      <c r="BKU227" s="3"/>
      <c r="BKV227" s="3"/>
      <c r="BKW227" s="3"/>
      <c r="BKX227" s="3"/>
      <c r="BKY227" s="3"/>
      <c r="BKZ227" s="3"/>
      <c r="BLA227" s="3"/>
      <c r="BLB227" s="3"/>
      <c r="BLC227" s="3"/>
      <c r="BLD227" s="3"/>
      <c r="BLE227" s="3"/>
      <c r="BLF227" s="3"/>
      <c r="BLG227" s="3"/>
      <c r="BLH227" s="3"/>
      <c r="BLI227" s="3"/>
      <c r="BLJ227" s="3"/>
      <c r="BLK227" s="3"/>
      <c r="BLL227" s="3"/>
      <c r="BLM227" s="3"/>
      <c r="BLN227" s="3"/>
      <c r="BLO227" s="3"/>
      <c r="BLP227" s="3"/>
      <c r="BLQ227" s="3"/>
      <c r="BLR227" s="3"/>
      <c r="BLS227" s="3"/>
      <c r="BLT227" s="3"/>
      <c r="BLU227" s="3"/>
      <c r="BLV227" s="3"/>
      <c r="BLW227" s="3"/>
      <c r="BLX227" s="3"/>
      <c r="BLY227" s="3"/>
      <c r="BLZ227" s="3"/>
      <c r="BMA227" s="3"/>
      <c r="BMB227" s="3"/>
      <c r="BMC227" s="3"/>
      <c r="BMD227" s="3"/>
      <c r="BME227" s="3"/>
      <c r="BMF227" s="3"/>
      <c r="BMG227" s="3"/>
      <c r="BMH227" s="3"/>
      <c r="BMI227" s="3"/>
      <c r="BMJ227" s="3"/>
      <c r="BMK227" s="3"/>
      <c r="BML227" s="3"/>
      <c r="BMM227" s="3"/>
      <c r="BMN227" s="3"/>
      <c r="BMO227" s="3"/>
      <c r="BMP227" s="3"/>
      <c r="BMQ227" s="3"/>
      <c r="BMR227" s="3"/>
      <c r="BMS227" s="3"/>
      <c r="BMT227" s="3"/>
      <c r="BMU227" s="3"/>
      <c r="BMV227" s="3"/>
      <c r="BMW227" s="3"/>
      <c r="BMX227" s="3"/>
      <c r="BMY227" s="3"/>
      <c r="BMZ227" s="3"/>
      <c r="BNA227" s="3"/>
      <c r="BNB227" s="3"/>
      <c r="BNC227" s="3"/>
      <c r="BND227" s="3"/>
      <c r="BNE227" s="3"/>
      <c r="BNF227" s="3"/>
      <c r="BNG227" s="3"/>
      <c r="BNH227" s="3"/>
      <c r="BNI227" s="3"/>
      <c r="BNJ227" s="3"/>
      <c r="BNK227" s="3"/>
      <c r="BNL227" s="3"/>
      <c r="BNM227" s="3"/>
      <c r="BNN227" s="3"/>
      <c r="BNO227" s="3"/>
      <c r="BNP227" s="3"/>
      <c r="BNQ227" s="3"/>
      <c r="BNR227" s="3"/>
      <c r="BNS227" s="3"/>
      <c r="BNT227" s="3"/>
      <c r="BNU227" s="3"/>
      <c r="BNV227" s="3"/>
      <c r="BNW227" s="3"/>
      <c r="BNX227" s="3"/>
      <c r="BNY227" s="3"/>
      <c r="BNZ227" s="3"/>
      <c r="BOA227" s="3"/>
      <c r="BOB227" s="3"/>
      <c r="BOC227" s="3"/>
      <c r="BOD227" s="3"/>
      <c r="BOE227" s="3"/>
      <c r="BOF227" s="3"/>
      <c r="BOG227" s="3"/>
      <c r="BOH227" s="3"/>
      <c r="BOI227" s="3"/>
      <c r="BOJ227" s="3"/>
      <c r="BOK227" s="3"/>
      <c r="BOL227" s="3"/>
      <c r="BOM227" s="3"/>
      <c r="BON227" s="3"/>
      <c r="BOO227" s="3"/>
      <c r="BOP227" s="3"/>
      <c r="BOQ227" s="3"/>
      <c r="BOR227" s="3"/>
      <c r="BOS227" s="3"/>
      <c r="BOT227" s="3"/>
      <c r="BOU227" s="3"/>
      <c r="BOV227" s="3"/>
      <c r="BOW227" s="3"/>
      <c r="BOX227" s="3"/>
      <c r="BOY227" s="3"/>
      <c r="BOZ227" s="3"/>
      <c r="BPA227" s="3"/>
      <c r="BPB227" s="3"/>
      <c r="BPC227" s="3"/>
      <c r="BPD227" s="3"/>
      <c r="BPE227" s="3"/>
      <c r="BPF227" s="3"/>
      <c r="BPG227" s="3"/>
      <c r="BPH227" s="3"/>
      <c r="BPI227" s="3"/>
      <c r="BPJ227" s="3"/>
      <c r="BPK227" s="3"/>
      <c r="BPL227" s="3"/>
      <c r="BPM227" s="3"/>
      <c r="BPN227" s="3"/>
      <c r="BPO227" s="3"/>
      <c r="BPP227" s="3"/>
      <c r="BPQ227" s="3"/>
      <c r="BPR227" s="3"/>
      <c r="BPS227" s="3"/>
      <c r="BPT227" s="3"/>
      <c r="BPU227" s="3"/>
      <c r="BPV227" s="3"/>
      <c r="BPW227" s="3"/>
      <c r="BPX227" s="3"/>
      <c r="BPY227" s="3"/>
      <c r="BPZ227" s="3"/>
      <c r="BQA227" s="3"/>
      <c r="BQB227" s="3"/>
      <c r="BQC227" s="3"/>
      <c r="BQD227" s="3"/>
      <c r="BQE227" s="3"/>
      <c r="BQF227" s="3"/>
      <c r="BQG227" s="3"/>
      <c r="BQH227" s="3"/>
      <c r="BQI227" s="3"/>
      <c r="BQJ227" s="3"/>
      <c r="BQK227" s="3"/>
      <c r="BQL227" s="3"/>
      <c r="BQM227" s="3"/>
      <c r="BQN227" s="3"/>
      <c r="BQO227" s="3"/>
      <c r="BQP227" s="3"/>
      <c r="BQQ227" s="3"/>
      <c r="BQR227" s="3"/>
      <c r="BQS227" s="3"/>
      <c r="BQT227" s="3"/>
      <c r="BQU227" s="3"/>
      <c r="BQV227" s="3"/>
      <c r="BQW227" s="3"/>
      <c r="BQX227" s="3"/>
      <c r="BQY227" s="3"/>
      <c r="BQZ227" s="3"/>
      <c r="BRA227" s="3"/>
      <c r="BRB227" s="3"/>
      <c r="BRC227" s="3"/>
      <c r="BRD227" s="3"/>
      <c r="BRE227" s="3"/>
      <c r="BRF227" s="3"/>
      <c r="BRG227" s="3"/>
      <c r="BRH227" s="3"/>
      <c r="BRI227" s="3"/>
      <c r="BRJ227" s="3"/>
      <c r="BRK227" s="3"/>
      <c r="BRL227" s="3"/>
      <c r="BRM227" s="3"/>
      <c r="BRN227" s="3"/>
      <c r="BRO227" s="3"/>
      <c r="BRP227" s="3"/>
      <c r="BRQ227" s="3"/>
      <c r="BRR227" s="3"/>
      <c r="BRS227" s="3"/>
      <c r="BRT227" s="3"/>
      <c r="BRU227" s="3"/>
      <c r="BRV227" s="3"/>
      <c r="BRW227" s="3"/>
      <c r="BRX227" s="3"/>
      <c r="BRY227" s="3"/>
      <c r="BRZ227" s="3"/>
      <c r="BSA227" s="3"/>
      <c r="BSB227" s="3"/>
      <c r="BSC227" s="3"/>
      <c r="BSD227" s="3"/>
      <c r="BSE227" s="3"/>
      <c r="BSF227" s="3"/>
      <c r="BSG227" s="3"/>
      <c r="BSH227" s="3"/>
      <c r="BSI227" s="3"/>
      <c r="BSJ227" s="3"/>
      <c r="BSK227" s="3"/>
      <c r="BSL227" s="3"/>
      <c r="BSM227" s="3"/>
      <c r="BSN227" s="3"/>
      <c r="BSO227" s="3"/>
      <c r="BSP227" s="3"/>
      <c r="BSQ227" s="3"/>
      <c r="BSR227" s="3"/>
      <c r="BSS227" s="3"/>
      <c r="BST227" s="3"/>
      <c r="BSU227" s="3"/>
      <c r="BSV227" s="3"/>
      <c r="BSW227" s="3"/>
      <c r="BSX227" s="3"/>
      <c r="BSY227" s="3"/>
      <c r="BSZ227" s="3"/>
      <c r="BTA227" s="3"/>
      <c r="BTB227" s="3"/>
      <c r="BTC227" s="3"/>
      <c r="BTD227" s="3"/>
      <c r="BTE227" s="3"/>
      <c r="BTF227" s="3"/>
      <c r="BTG227" s="3"/>
      <c r="BTH227" s="3"/>
      <c r="BTI227" s="3"/>
      <c r="BTJ227" s="3"/>
      <c r="BTK227" s="3"/>
      <c r="BTL227" s="3"/>
      <c r="BTM227" s="3"/>
      <c r="BTN227" s="3"/>
      <c r="BTO227" s="3"/>
      <c r="BTP227" s="3"/>
      <c r="BTQ227" s="3"/>
      <c r="BTR227" s="3"/>
      <c r="BTS227" s="3"/>
      <c r="BTT227" s="3"/>
      <c r="BTU227" s="3"/>
      <c r="BTV227" s="3"/>
      <c r="BTW227" s="3"/>
      <c r="BTX227" s="3"/>
      <c r="BTY227" s="3"/>
      <c r="BTZ227" s="3"/>
      <c r="BUA227" s="3"/>
      <c r="BUB227" s="3"/>
      <c r="BUC227" s="3"/>
      <c r="BUD227" s="3"/>
      <c r="BUE227" s="3"/>
      <c r="BUF227" s="3"/>
      <c r="BUG227" s="3"/>
      <c r="BUH227" s="3"/>
      <c r="BUI227" s="3"/>
      <c r="BUJ227" s="3"/>
      <c r="BUK227" s="3"/>
      <c r="BUL227" s="3"/>
      <c r="BUM227" s="3"/>
      <c r="BUN227" s="3"/>
      <c r="BUO227" s="3"/>
      <c r="BUP227" s="3"/>
      <c r="BUQ227" s="3"/>
      <c r="BUR227" s="3"/>
      <c r="BUS227" s="3"/>
      <c r="BUT227" s="3"/>
      <c r="BUU227" s="3"/>
      <c r="BUV227" s="3"/>
      <c r="BUW227" s="3"/>
      <c r="BUX227" s="3"/>
      <c r="BUY227" s="3"/>
      <c r="BUZ227" s="3"/>
      <c r="BVA227" s="3"/>
      <c r="BVB227" s="3"/>
      <c r="BVC227" s="3"/>
      <c r="BVD227" s="3"/>
      <c r="BVE227" s="3"/>
      <c r="BVF227" s="3"/>
      <c r="BVG227" s="3"/>
      <c r="BVH227" s="3"/>
      <c r="BVI227" s="3"/>
      <c r="BVJ227" s="3"/>
      <c r="BVK227" s="3"/>
      <c r="BVL227" s="3"/>
      <c r="BVM227" s="3"/>
      <c r="BVN227" s="3"/>
      <c r="BVO227" s="3"/>
      <c r="BVP227" s="3"/>
      <c r="BVQ227" s="3"/>
      <c r="BVR227" s="3"/>
      <c r="BVS227" s="3"/>
      <c r="BVT227" s="3"/>
      <c r="BVU227" s="3"/>
      <c r="BVV227" s="3"/>
      <c r="BVW227" s="3"/>
      <c r="BVX227" s="3"/>
      <c r="BVY227" s="3"/>
      <c r="BVZ227" s="3"/>
      <c r="BWA227" s="3"/>
      <c r="BWB227" s="3"/>
      <c r="BWC227" s="3"/>
      <c r="BWD227" s="3"/>
      <c r="BWE227" s="3"/>
      <c r="BWF227" s="3"/>
      <c r="BWG227" s="3"/>
      <c r="BWH227" s="3"/>
      <c r="BWI227" s="3"/>
      <c r="BWJ227" s="3"/>
      <c r="BWK227" s="3"/>
      <c r="BWL227" s="3"/>
      <c r="BWM227" s="3"/>
      <c r="BWN227" s="3"/>
      <c r="BWO227" s="3"/>
      <c r="BWP227" s="3"/>
      <c r="BWQ227" s="3"/>
      <c r="BWR227" s="3"/>
      <c r="BWS227" s="3"/>
      <c r="BWT227" s="3"/>
      <c r="BWU227" s="3"/>
      <c r="BWV227" s="3"/>
      <c r="BWW227" s="3"/>
      <c r="BWX227" s="3"/>
      <c r="BWY227" s="3"/>
      <c r="BWZ227" s="3"/>
      <c r="BXA227" s="3"/>
      <c r="BXB227" s="3"/>
      <c r="BXC227" s="3"/>
      <c r="BXD227" s="3"/>
      <c r="BXE227" s="3"/>
      <c r="BXF227" s="3"/>
      <c r="BXG227" s="3"/>
      <c r="BXH227" s="3"/>
      <c r="BXI227" s="3"/>
      <c r="BXJ227" s="3"/>
      <c r="BXK227" s="3"/>
      <c r="BXL227" s="3"/>
      <c r="BXM227" s="3"/>
      <c r="BXN227" s="3"/>
      <c r="BXO227" s="3"/>
      <c r="BXP227" s="3"/>
      <c r="BXQ227" s="3"/>
      <c r="BXR227" s="3"/>
      <c r="BXS227" s="3"/>
      <c r="BXT227" s="3"/>
      <c r="BXU227" s="3"/>
      <c r="BXV227" s="3"/>
      <c r="BXW227" s="3"/>
      <c r="BXX227" s="3"/>
      <c r="BXY227" s="3"/>
      <c r="BXZ227" s="3"/>
      <c r="BYA227" s="3"/>
      <c r="BYB227" s="3"/>
      <c r="BYC227" s="3"/>
      <c r="BYD227" s="3"/>
      <c r="BYE227" s="3"/>
      <c r="BYF227" s="3"/>
      <c r="BYG227" s="3"/>
      <c r="BYH227" s="3"/>
      <c r="BYI227" s="3"/>
      <c r="BYJ227" s="3"/>
      <c r="BYK227" s="3"/>
      <c r="BYL227" s="3"/>
      <c r="BYM227" s="3"/>
      <c r="BYN227" s="3"/>
      <c r="BYO227" s="3"/>
      <c r="BYP227" s="3"/>
      <c r="BYQ227" s="3"/>
      <c r="BYR227" s="3"/>
      <c r="BYS227" s="3"/>
      <c r="BYT227" s="3"/>
      <c r="BYU227" s="3"/>
      <c r="BYV227" s="3"/>
      <c r="BYW227" s="3"/>
      <c r="BYX227" s="3"/>
      <c r="BYY227" s="3"/>
      <c r="BYZ227" s="3"/>
      <c r="BZA227" s="3"/>
      <c r="BZB227" s="3"/>
      <c r="BZC227" s="3"/>
      <c r="BZD227" s="3"/>
      <c r="BZE227" s="3"/>
      <c r="BZF227" s="3"/>
      <c r="BZG227" s="3"/>
      <c r="BZH227" s="3"/>
      <c r="BZI227" s="3"/>
      <c r="BZJ227" s="3"/>
      <c r="BZK227" s="3"/>
      <c r="BZL227" s="3"/>
      <c r="BZM227" s="3"/>
      <c r="BZN227" s="3"/>
      <c r="BZO227" s="3"/>
      <c r="BZP227" s="3"/>
      <c r="BZQ227" s="3"/>
      <c r="BZR227" s="3"/>
      <c r="BZS227" s="3"/>
      <c r="BZT227" s="3"/>
      <c r="BZU227" s="3"/>
      <c r="BZV227" s="3"/>
      <c r="BZW227" s="3"/>
      <c r="BZX227" s="3"/>
      <c r="BZY227" s="3"/>
      <c r="BZZ227" s="3"/>
      <c r="CAA227" s="3"/>
      <c r="CAB227" s="3"/>
      <c r="CAC227" s="3"/>
      <c r="CAD227" s="3"/>
      <c r="CAE227" s="3"/>
      <c r="CAF227" s="3"/>
      <c r="CAG227" s="3"/>
      <c r="CAH227" s="3"/>
      <c r="CAI227" s="3"/>
      <c r="CAJ227" s="3"/>
      <c r="CAK227" s="3"/>
      <c r="CAL227" s="3"/>
      <c r="CAM227" s="3"/>
      <c r="CAN227" s="3"/>
      <c r="CAO227" s="3"/>
      <c r="CAP227" s="3"/>
      <c r="CAQ227" s="3"/>
      <c r="CAR227" s="3"/>
      <c r="CAS227" s="3"/>
      <c r="CAT227" s="3"/>
    </row>
    <row r="228" spans="1:6711" s="100" customFormat="1" x14ac:dyDescent="0.3">
      <c r="A228" s="1"/>
      <c r="B228" s="2"/>
      <c r="C228" s="3"/>
      <c r="D228" s="3"/>
      <c r="E228" s="3"/>
      <c r="F228" s="3"/>
      <c r="G228" s="11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3"/>
      <c r="IN228" s="3"/>
      <c r="IO228" s="3"/>
      <c r="IP228" s="3"/>
      <c r="IQ228" s="3"/>
      <c r="IR228" s="3"/>
      <c r="IS228" s="3"/>
      <c r="IT228" s="3"/>
      <c r="IU228" s="3"/>
      <c r="IV228" s="3"/>
      <c r="IW228" s="3"/>
      <c r="IX228" s="3"/>
      <c r="IY228" s="3"/>
      <c r="IZ228" s="3"/>
      <c r="JA228" s="3"/>
      <c r="JB228" s="3"/>
      <c r="JC228" s="3"/>
      <c r="JD228" s="3"/>
      <c r="JE228" s="3"/>
      <c r="JF228" s="3"/>
      <c r="JG228" s="3"/>
      <c r="JH228" s="3"/>
      <c r="JI228" s="3"/>
      <c r="JJ228" s="3"/>
      <c r="JK228" s="3"/>
      <c r="JL228" s="3"/>
      <c r="JM228" s="3"/>
      <c r="JN228" s="3"/>
      <c r="JO228" s="3"/>
      <c r="JP228" s="3"/>
      <c r="JQ228" s="3"/>
      <c r="JR228" s="3"/>
      <c r="JS228" s="3"/>
      <c r="JT228" s="3"/>
      <c r="JU228" s="3"/>
      <c r="JV228" s="3"/>
      <c r="JW228" s="3"/>
      <c r="JX228" s="3"/>
      <c r="JY228" s="3"/>
      <c r="JZ228" s="3"/>
      <c r="KA228" s="3"/>
      <c r="KB228" s="3"/>
      <c r="KC228" s="3"/>
      <c r="KD228" s="3"/>
      <c r="KE228" s="3"/>
      <c r="KF228" s="3"/>
      <c r="KG228" s="3"/>
      <c r="KH228" s="3"/>
      <c r="KI228" s="3"/>
      <c r="KJ228" s="3"/>
      <c r="KK228" s="3"/>
      <c r="KL228" s="3"/>
      <c r="KM228" s="3"/>
      <c r="KN228" s="3"/>
      <c r="KO228" s="3"/>
      <c r="KP228" s="3"/>
      <c r="KQ228" s="3"/>
      <c r="KR228" s="3"/>
      <c r="KS228" s="3"/>
      <c r="KT228" s="3"/>
      <c r="KU228" s="3"/>
      <c r="KV228" s="3"/>
      <c r="KW228" s="3"/>
      <c r="KX228" s="3"/>
      <c r="KY228" s="3"/>
      <c r="KZ228" s="3"/>
      <c r="LA228" s="3"/>
      <c r="LB228" s="3"/>
      <c r="LC228" s="3"/>
      <c r="LD228" s="3"/>
      <c r="LE228" s="3"/>
      <c r="LF228" s="3"/>
      <c r="LG228" s="3"/>
      <c r="LH228" s="3"/>
      <c r="LI228" s="3"/>
      <c r="LJ228" s="3"/>
      <c r="LK228" s="3"/>
      <c r="LL228" s="3"/>
      <c r="LM228" s="3"/>
      <c r="LN228" s="3"/>
      <c r="LO228" s="3"/>
      <c r="LP228" s="3"/>
      <c r="LQ228" s="3"/>
      <c r="LR228" s="3"/>
      <c r="LS228" s="3"/>
      <c r="LT228" s="3"/>
      <c r="LU228" s="3"/>
      <c r="LV228" s="3"/>
      <c r="LW228" s="3"/>
      <c r="LX228" s="3"/>
      <c r="LY228" s="3"/>
      <c r="LZ228" s="3"/>
      <c r="MA228" s="3"/>
      <c r="MB228" s="3"/>
      <c r="MC228" s="3"/>
      <c r="MD228" s="3"/>
      <c r="ME228" s="3"/>
      <c r="MF228" s="3"/>
      <c r="MG228" s="3"/>
      <c r="MH228" s="3"/>
      <c r="MI228" s="3"/>
      <c r="MJ228" s="3"/>
      <c r="MK228" s="3"/>
      <c r="ML228" s="3"/>
      <c r="MM228" s="3"/>
      <c r="MN228" s="3"/>
      <c r="MO228" s="3"/>
      <c r="MP228" s="3"/>
      <c r="MQ228" s="3"/>
      <c r="MR228" s="3"/>
      <c r="MS228" s="3"/>
      <c r="MT228" s="3"/>
      <c r="MU228" s="3"/>
      <c r="MV228" s="3"/>
      <c r="MW228" s="3"/>
      <c r="MX228" s="3"/>
      <c r="MY228" s="3"/>
      <c r="MZ228" s="3"/>
      <c r="NA228" s="3"/>
      <c r="NB228" s="3"/>
      <c r="NC228" s="3"/>
      <c r="ND228" s="3"/>
      <c r="NE228" s="3"/>
      <c r="NF228" s="3"/>
      <c r="NG228" s="3"/>
      <c r="NH228" s="3"/>
      <c r="NI228" s="3"/>
      <c r="NJ228" s="3"/>
      <c r="NK228" s="3"/>
      <c r="NL228" s="3"/>
      <c r="NM228" s="3"/>
      <c r="NN228" s="3"/>
      <c r="NO228" s="3"/>
      <c r="NP228" s="3"/>
      <c r="NQ228" s="3"/>
      <c r="NR228" s="3"/>
      <c r="NS228" s="3"/>
      <c r="NT228" s="3"/>
      <c r="NU228" s="3"/>
      <c r="NV228" s="3"/>
      <c r="NW228" s="3"/>
      <c r="NX228" s="3"/>
      <c r="NY228" s="3"/>
      <c r="NZ228" s="3"/>
      <c r="OA228" s="3"/>
      <c r="OB228" s="3"/>
      <c r="OC228" s="3"/>
      <c r="OD228" s="3"/>
      <c r="OE228" s="3"/>
      <c r="OF228" s="3"/>
      <c r="OG228" s="3"/>
      <c r="OH228" s="3"/>
      <c r="OI228" s="3"/>
      <c r="OJ228" s="3"/>
      <c r="OK228" s="3"/>
      <c r="OL228" s="3"/>
      <c r="OM228" s="3"/>
      <c r="ON228" s="3"/>
      <c r="OO228" s="3"/>
      <c r="OP228" s="3"/>
      <c r="OQ228" s="3"/>
      <c r="OR228" s="3"/>
      <c r="OS228" s="3"/>
      <c r="OT228" s="3"/>
      <c r="OU228" s="3"/>
      <c r="OV228" s="3"/>
      <c r="OW228" s="3"/>
      <c r="OX228" s="3"/>
      <c r="OY228" s="3"/>
      <c r="OZ228" s="3"/>
      <c r="PA228" s="3"/>
      <c r="PB228" s="3"/>
      <c r="PC228" s="3"/>
      <c r="PD228" s="3"/>
      <c r="PE228" s="3"/>
      <c r="PF228" s="3"/>
      <c r="PG228" s="3"/>
      <c r="PH228" s="3"/>
      <c r="PI228" s="3"/>
      <c r="PJ228" s="3"/>
      <c r="PK228" s="3"/>
      <c r="PL228" s="3"/>
      <c r="PM228" s="3"/>
      <c r="PN228" s="3"/>
      <c r="PO228" s="3"/>
      <c r="PP228" s="3"/>
      <c r="PQ228" s="3"/>
      <c r="PR228" s="3"/>
      <c r="PS228" s="3"/>
      <c r="PT228" s="3"/>
      <c r="PU228" s="3"/>
      <c r="PV228" s="3"/>
      <c r="PW228" s="3"/>
      <c r="PX228" s="3"/>
      <c r="PY228" s="3"/>
      <c r="PZ228" s="3"/>
      <c r="QA228" s="3"/>
      <c r="QB228" s="3"/>
      <c r="QC228" s="3"/>
      <c r="QD228" s="3"/>
      <c r="QE228" s="3"/>
      <c r="QF228" s="3"/>
      <c r="QG228" s="3"/>
      <c r="QH228" s="3"/>
      <c r="QI228" s="3"/>
      <c r="QJ228" s="3"/>
      <c r="QK228" s="3"/>
      <c r="QL228" s="3"/>
      <c r="QM228" s="3"/>
      <c r="QN228" s="3"/>
      <c r="QO228" s="3"/>
      <c r="QP228" s="3"/>
      <c r="QQ228" s="3"/>
      <c r="QR228" s="3"/>
      <c r="QS228" s="3"/>
      <c r="QT228" s="3"/>
      <c r="QU228" s="3"/>
      <c r="QV228" s="3"/>
      <c r="QW228" s="3"/>
      <c r="QX228" s="3"/>
      <c r="QY228" s="3"/>
      <c r="QZ228" s="3"/>
      <c r="RA228" s="3"/>
      <c r="RB228" s="3"/>
      <c r="RC228" s="3"/>
      <c r="RD228" s="3"/>
      <c r="RE228" s="3"/>
      <c r="RF228" s="3"/>
      <c r="RG228" s="3"/>
      <c r="RH228" s="3"/>
      <c r="RI228" s="3"/>
      <c r="RJ228" s="3"/>
      <c r="RK228" s="3"/>
      <c r="RL228" s="3"/>
      <c r="RM228" s="3"/>
      <c r="RN228" s="3"/>
      <c r="RO228" s="3"/>
      <c r="RP228" s="3"/>
      <c r="RQ228" s="3"/>
      <c r="RR228" s="3"/>
      <c r="RS228" s="3"/>
      <c r="RT228" s="3"/>
      <c r="RU228" s="3"/>
      <c r="RV228" s="3"/>
      <c r="RW228" s="3"/>
      <c r="RX228" s="3"/>
      <c r="RY228" s="3"/>
      <c r="RZ228" s="3"/>
      <c r="SA228" s="3"/>
      <c r="SB228" s="3"/>
      <c r="SC228" s="3"/>
      <c r="SD228" s="3"/>
      <c r="SE228" s="3"/>
      <c r="SF228" s="3"/>
      <c r="SG228" s="3"/>
      <c r="SH228" s="3"/>
      <c r="SI228" s="3"/>
      <c r="SJ228" s="3"/>
      <c r="SK228" s="3"/>
      <c r="SL228" s="3"/>
      <c r="SM228" s="3"/>
      <c r="SN228" s="3"/>
      <c r="SO228" s="3"/>
      <c r="SP228" s="3"/>
      <c r="SQ228" s="3"/>
      <c r="SR228" s="3"/>
      <c r="SS228" s="3"/>
      <c r="ST228" s="3"/>
      <c r="SU228" s="3"/>
      <c r="SV228" s="3"/>
      <c r="SW228" s="3"/>
      <c r="SX228" s="3"/>
      <c r="SY228" s="3"/>
      <c r="SZ228" s="3"/>
      <c r="TA228" s="3"/>
      <c r="TB228" s="3"/>
      <c r="TC228" s="3"/>
      <c r="TD228" s="3"/>
      <c r="TE228" s="3"/>
      <c r="TF228" s="3"/>
      <c r="TG228" s="3"/>
      <c r="TH228" s="3"/>
      <c r="TI228" s="3"/>
      <c r="TJ228" s="3"/>
      <c r="TK228" s="3"/>
      <c r="TL228" s="3"/>
      <c r="TM228" s="3"/>
      <c r="TN228" s="3"/>
      <c r="TO228" s="3"/>
      <c r="TP228" s="3"/>
      <c r="TQ228" s="3"/>
      <c r="TR228" s="3"/>
      <c r="TS228" s="3"/>
      <c r="TT228" s="3"/>
      <c r="TU228" s="3"/>
      <c r="TV228" s="3"/>
      <c r="TW228" s="3"/>
      <c r="TX228" s="3"/>
      <c r="TY228" s="3"/>
      <c r="TZ228" s="3"/>
      <c r="UA228" s="3"/>
      <c r="UB228" s="3"/>
      <c r="UC228" s="3"/>
      <c r="UD228" s="3"/>
      <c r="UE228" s="3"/>
      <c r="UF228" s="3"/>
      <c r="UG228" s="3"/>
      <c r="UH228" s="3"/>
      <c r="UI228" s="3"/>
      <c r="UJ228" s="3"/>
      <c r="UK228" s="3"/>
      <c r="UL228" s="3"/>
      <c r="UM228" s="3"/>
      <c r="UN228" s="3"/>
      <c r="UO228" s="3"/>
      <c r="UP228" s="3"/>
      <c r="UQ228" s="3"/>
      <c r="UR228" s="3"/>
      <c r="US228" s="3"/>
      <c r="UT228" s="3"/>
      <c r="UU228" s="3"/>
      <c r="UV228" s="3"/>
      <c r="UW228" s="3"/>
      <c r="UX228" s="3"/>
      <c r="UY228" s="3"/>
      <c r="UZ228" s="3"/>
      <c r="VA228" s="3"/>
      <c r="VB228" s="3"/>
      <c r="VC228" s="3"/>
      <c r="VD228" s="3"/>
      <c r="VE228" s="3"/>
      <c r="VF228" s="3"/>
      <c r="VG228" s="3"/>
      <c r="VH228" s="3"/>
      <c r="VI228" s="3"/>
      <c r="VJ228" s="3"/>
      <c r="VK228" s="3"/>
      <c r="VL228" s="3"/>
      <c r="VM228" s="3"/>
      <c r="VN228" s="3"/>
      <c r="VO228" s="3"/>
      <c r="VP228" s="3"/>
      <c r="VQ228" s="3"/>
      <c r="VR228" s="3"/>
      <c r="VS228" s="3"/>
      <c r="VT228" s="3"/>
      <c r="VU228" s="3"/>
      <c r="VV228" s="3"/>
      <c r="VW228" s="3"/>
      <c r="VX228" s="3"/>
      <c r="VY228" s="3"/>
      <c r="VZ228" s="3"/>
      <c r="WA228" s="3"/>
      <c r="WB228" s="3"/>
      <c r="WC228" s="3"/>
      <c r="WD228" s="3"/>
      <c r="WE228" s="3"/>
      <c r="WF228" s="3"/>
      <c r="WG228" s="3"/>
      <c r="WH228" s="3"/>
      <c r="WI228" s="3"/>
      <c r="WJ228" s="3"/>
      <c r="WK228" s="3"/>
      <c r="WL228" s="3"/>
      <c r="WM228" s="3"/>
      <c r="WN228" s="3"/>
      <c r="WO228" s="3"/>
      <c r="WP228" s="3"/>
      <c r="WQ228" s="3"/>
      <c r="WR228" s="3"/>
      <c r="WS228" s="3"/>
      <c r="WT228" s="3"/>
      <c r="WU228" s="3"/>
      <c r="WV228" s="3"/>
      <c r="WW228" s="3"/>
      <c r="WX228" s="3"/>
      <c r="WY228" s="3"/>
      <c r="WZ228" s="3"/>
      <c r="XA228" s="3"/>
      <c r="XB228" s="3"/>
      <c r="XC228" s="3"/>
      <c r="XD228" s="3"/>
      <c r="XE228" s="3"/>
      <c r="XF228" s="3"/>
      <c r="XG228" s="3"/>
      <c r="XH228" s="3"/>
      <c r="XI228" s="3"/>
      <c r="XJ228" s="3"/>
      <c r="XK228" s="3"/>
      <c r="XL228" s="3"/>
      <c r="XM228" s="3"/>
      <c r="XN228" s="3"/>
      <c r="XO228" s="3"/>
      <c r="XP228" s="3"/>
      <c r="XQ228" s="3"/>
      <c r="XR228" s="3"/>
      <c r="XS228" s="3"/>
      <c r="XT228" s="3"/>
      <c r="XU228" s="3"/>
      <c r="XV228" s="3"/>
      <c r="XW228" s="3"/>
      <c r="XX228" s="3"/>
      <c r="XY228" s="3"/>
      <c r="XZ228" s="3"/>
      <c r="YA228" s="3"/>
      <c r="YB228" s="3"/>
      <c r="YC228" s="3"/>
      <c r="YD228" s="3"/>
      <c r="YE228" s="3"/>
      <c r="YF228" s="3"/>
      <c r="YG228" s="3"/>
      <c r="YH228" s="3"/>
      <c r="YI228" s="3"/>
      <c r="YJ228" s="3"/>
      <c r="YK228" s="3"/>
      <c r="YL228" s="3"/>
      <c r="YM228" s="3"/>
      <c r="YN228" s="3"/>
      <c r="YO228" s="3"/>
      <c r="YP228" s="3"/>
      <c r="YQ228" s="3"/>
      <c r="YR228" s="3"/>
      <c r="YS228" s="3"/>
      <c r="YT228" s="3"/>
      <c r="YU228" s="3"/>
      <c r="YV228" s="3"/>
      <c r="YW228" s="3"/>
      <c r="YX228" s="3"/>
      <c r="YY228" s="3"/>
      <c r="YZ228" s="3"/>
      <c r="ZA228" s="3"/>
      <c r="ZB228" s="3"/>
      <c r="ZC228" s="3"/>
      <c r="ZD228" s="3"/>
      <c r="ZE228" s="3"/>
      <c r="ZF228" s="3"/>
      <c r="ZG228" s="3"/>
      <c r="ZH228" s="3"/>
      <c r="ZI228" s="3"/>
      <c r="ZJ228" s="3"/>
      <c r="ZK228" s="3"/>
      <c r="ZL228" s="3"/>
      <c r="ZM228" s="3"/>
      <c r="ZN228" s="3"/>
      <c r="ZO228" s="3"/>
      <c r="ZP228" s="3"/>
      <c r="ZQ228" s="3"/>
      <c r="ZR228" s="3"/>
      <c r="ZS228" s="3"/>
      <c r="ZT228" s="3"/>
      <c r="ZU228" s="3"/>
      <c r="ZV228" s="3"/>
      <c r="ZW228" s="3"/>
      <c r="ZX228" s="3"/>
      <c r="ZY228" s="3"/>
      <c r="ZZ228" s="3"/>
      <c r="AAA228" s="3"/>
      <c r="AAB228" s="3"/>
      <c r="AAC228" s="3"/>
      <c r="AAD228" s="3"/>
      <c r="AAE228" s="3"/>
      <c r="AAF228" s="3"/>
      <c r="AAG228" s="3"/>
      <c r="AAH228" s="3"/>
      <c r="AAI228" s="3"/>
      <c r="AAJ228" s="3"/>
      <c r="AAK228" s="3"/>
      <c r="AAL228" s="3"/>
      <c r="AAM228" s="3"/>
      <c r="AAN228" s="3"/>
      <c r="AAO228" s="3"/>
      <c r="AAP228" s="3"/>
      <c r="AAQ228" s="3"/>
      <c r="AAR228" s="3"/>
      <c r="AAS228" s="3"/>
      <c r="AAT228" s="3"/>
      <c r="AAU228" s="3"/>
      <c r="AAV228" s="3"/>
      <c r="AAW228" s="3"/>
      <c r="AAX228" s="3"/>
      <c r="AAY228" s="3"/>
      <c r="AAZ228" s="3"/>
      <c r="ABA228" s="3"/>
      <c r="ABB228" s="3"/>
      <c r="ABC228" s="3"/>
      <c r="ABD228" s="3"/>
      <c r="ABE228" s="3"/>
      <c r="ABF228" s="3"/>
      <c r="ABG228" s="3"/>
      <c r="ABH228" s="3"/>
      <c r="ABI228" s="3"/>
      <c r="ABJ228" s="3"/>
      <c r="ABK228" s="3"/>
      <c r="ABL228" s="3"/>
      <c r="ABM228" s="3"/>
      <c r="ABN228" s="3"/>
      <c r="ABO228" s="3"/>
      <c r="ABP228" s="3"/>
      <c r="ABQ228" s="3"/>
      <c r="ABR228" s="3"/>
      <c r="ABS228" s="3"/>
      <c r="ABT228" s="3"/>
      <c r="ABU228" s="3"/>
      <c r="ABV228" s="3"/>
      <c r="ABW228" s="3"/>
      <c r="ABX228" s="3"/>
      <c r="ABY228" s="3"/>
      <c r="ABZ228" s="3"/>
      <c r="ACA228" s="3"/>
      <c r="ACB228" s="3"/>
      <c r="ACC228" s="3"/>
      <c r="ACD228" s="3"/>
      <c r="ACE228" s="3"/>
      <c r="ACF228" s="3"/>
      <c r="ACG228" s="3"/>
      <c r="ACH228" s="3"/>
      <c r="ACI228" s="3"/>
      <c r="ACJ228" s="3"/>
      <c r="ACK228" s="3"/>
      <c r="ACL228" s="3"/>
      <c r="ACM228" s="3"/>
      <c r="ACN228" s="3"/>
      <c r="ACO228" s="3"/>
      <c r="ACP228" s="3"/>
      <c r="ACQ228" s="3"/>
      <c r="ACR228" s="3"/>
      <c r="ACS228" s="3"/>
      <c r="ACT228" s="3"/>
      <c r="ACU228" s="3"/>
      <c r="ACV228" s="3"/>
      <c r="ACW228" s="3"/>
      <c r="ACX228" s="3"/>
      <c r="ACY228" s="3"/>
      <c r="ACZ228" s="3"/>
      <c r="ADA228" s="3"/>
      <c r="ADB228" s="3"/>
      <c r="ADC228" s="3"/>
      <c r="ADD228" s="3"/>
      <c r="ADE228" s="3"/>
      <c r="ADF228" s="3"/>
      <c r="ADG228" s="3"/>
      <c r="ADH228" s="3"/>
      <c r="ADI228" s="3"/>
      <c r="ADJ228" s="3"/>
      <c r="ADK228" s="3"/>
      <c r="ADL228" s="3"/>
      <c r="ADM228" s="3"/>
      <c r="ADN228" s="3"/>
      <c r="ADO228" s="3"/>
      <c r="ADP228" s="3"/>
      <c r="ADQ228" s="3"/>
      <c r="ADR228" s="3"/>
      <c r="ADS228" s="3"/>
      <c r="ADT228" s="3"/>
      <c r="ADU228" s="3"/>
      <c r="ADV228" s="3"/>
      <c r="ADW228" s="3"/>
      <c r="ADX228" s="3"/>
      <c r="ADY228" s="3"/>
      <c r="ADZ228" s="3"/>
      <c r="AEA228" s="3"/>
      <c r="AEB228" s="3"/>
      <c r="AEC228" s="3"/>
      <c r="AED228" s="3"/>
      <c r="AEE228" s="3"/>
      <c r="AEF228" s="3"/>
      <c r="AEG228" s="3"/>
      <c r="AEH228" s="3"/>
      <c r="AEI228" s="3"/>
      <c r="AEJ228" s="3"/>
      <c r="AEK228" s="3"/>
      <c r="AEL228" s="3"/>
      <c r="AEM228" s="3"/>
      <c r="AEN228" s="3"/>
      <c r="AEO228" s="3"/>
      <c r="AEP228" s="3"/>
      <c r="AEQ228" s="3"/>
      <c r="AER228" s="3"/>
      <c r="AES228" s="3"/>
      <c r="AET228" s="3"/>
      <c r="AEU228" s="3"/>
      <c r="AEV228" s="3"/>
      <c r="AEW228" s="3"/>
      <c r="AEX228" s="3"/>
      <c r="AEY228" s="3"/>
      <c r="AEZ228" s="3"/>
      <c r="AFA228" s="3"/>
      <c r="AFB228" s="3"/>
      <c r="AFC228" s="3"/>
      <c r="AFD228" s="3"/>
      <c r="AFE228" s="3"/>
      <c r="AFF228" s="3"/>
      <c r="AFG228" s="3"/>
      <c r="AFH228" s="3"/>
      <c r="AFI228" s="3"/>
      <c r="AFJ228" s="3"/>
      <c r="AFK228" s="3"/>
      <c r="AFL228" s="3"/>
      <c r="AFM228" s="3"/>
      <c r="AFN228" s="3"/>
      <c r="AFO228" s="3"/>
      <c r="AFP228" s="3"/>
      <c r="AFQ228" s="3"/>
      <c r="AFR228" s="3"/>
      <c r="AFS228" s="3"/>
      <c r="AFT228" s="3"/>
      <c r="AFU228" s="3"/>
      <c r="AFV228" s="3"/>
      <c r="AFW228" s="3"/>
      <c r="AFX228" s="3"/>
      <c r="AFY228" s="3"/>
      <c r="AFZ228" s="3"/>
      <c r="AGA228" s="3"/>
      <c r="AGB228" s="3"/>
      <c r="AGC228" s="3"/>
      <c r="AGD228" s="3"/>
      <c r="AGE228" s="3"/>
      <c r="AGF228" s="3"/>
      <c r="AGG228" s="3"/>
      <c r="AGH228" s="3"/>
      <c r="AGI228" s="3"/>
      <c r="AGJ228" s="3"/>
      <c r="AGK228" s="3"/>
      <c r="AGL228" s="3"/>
      <c r="AGM228" s="3"/>
      <c r="AGN228" s="3"/>
      <c r="AGO228" s="3"/>
      <c r="AGP228" s="3"/>
      <c r="AGQ228" s="3"/>
      <c r="AGR228" s="3"/>
      <c r="AGS228" s="3"/>
      <c r="AGT228" s="3"/>
      <c r="AGU228" s="3"/>
      <c r="AGV228" s="3"/>
      <c r="AGW228" s="3"/>
      <c r="AGX228" s="3"/>
      <c r="AGY228" s="3"/>
      <c r="AGZ228" s="3"/>
      <c r="AHA228" s="3"/>
      <c r="AHB228" s="3"/>
      <c r="AHC228" s="3"/>
      <c r="AHD228" s="3"/>
      <c r="AHE228" s="3"/>
      <c r="AHF228" s="3"/>
      <c r="AHG228" s="3"/>
      <c r="AHH228" s="3"/>
      <c r="AHI228" s="3"/>
      <c r="AHJ228" s="3"/>
      <c r="AHK228" s="3"/>
      <c r="AHL228" s="3"/>
      <c r="AHM228" s="3"/>
      <c r="AHN228" s="3"/>
      <c r="AHO228" s="3"/>
      <c r="AHP228" s="3"/>
      <c r="AHQ228" s="3"/>
      <c r="AHR228" s="3"/>
      <c r="AHS228" s="3"/>
      <c r="AHT228" s="3"/>
      <c r="AHU228" s="3"/>
      <c r="AHV228" s="3"/>
      <c r="AHW228" s="3"/>
      <c r="AHX228" s="3"/>
      <c r="AHY228" s="3"/>
      <c r="AHZ228" s="3"/>
      <c r="AIA228" s="3"/>
      <c r="AIB228" s="3"/>
      <c r="AIC228" s="3"/>
      <c r="AID228" s="3"/>
      <c r="AIE228" s="3"/>
      <c r="AIF228" s="3"/>
      <c r="AIG228" s="3"/>
      <c r="AIH228" s="3"/>
      <c r="AII228" s="3"/>
      <c r="AIJ228" s="3"/>
      <c r="AIK228" s="3"/>
      <c r="AIL228" s="3"/>
      <c r="AIM228" s="3"/>
      <c r="AIN228" s="3"/>
      <c r="AIO228" s="3"/>
      <c r="AIP228" s="3"/>
      <c r="AIQ228" s="3"/>
      <c r="AIR228" s="3"/>
      <c r="AIS228" s="3"/>
      <c r="AIT228" s="3"/>
      <c r="AIU228" s="3"/>
      <c r="AIV228" s="3"/>
      <c r="AIW228" s="3"/>
      <c r="AIX228" s="3"/>
      <c r="AIY228" s="3"/>
      <c r="AIZ228" s="3"/>
      <c r="AJA228" s="3"/>
      <c r="AJB228" s="3"/>
      <c r="AJC228" s="3"/>
      <c r="AJD228" s="3"/>
      <c r="AJE228" s="3"/>
      <c r="AJF228" s="3"/>
      <c r="AJG228" s="3"/>
      <c r="AJH228" s="3"/>
      <c r="AJI228" s="3"/>
      <c r="AJJ228" s="3"/>
      <c r="AJK228" s="3"/>
      <c r="AJL228" s="3"/>
      <c r="AJM228" s="3"/>
      <c r="AJN228" s="3"/>
      <c r="AJO228" s="3"/>
      <c r="AJP228" s="3"/>
      <c r="AJQ228" s="3"/>
      <c r="AJR228" s="3"/>
      <c r="AJS228" s="3"/>
      <c r="AJT228" s="3"/>
      <c r="AJU228" s="3"/>
      <c r="AJV228" s="3"/>
      <c r="AJW228" s="3"/>
      <c r="AJX228" s="3"/>
      <c r="AJY228" s="3"/>
      <c r="AJZ228" s="3"/>
      <c r="AKA228" s="3"/>
      <c r="AKB228" s="3"/>
      <c r="AKC228" s="3"/>
      <c r="AKD228" s="3"/>
      <c r="AKE228" s="3"/>
      <c r="AKF228" s="3"/>
      <c r="AKG228" s="3"/>
      <c r="AKH228" s="3"/>
      <c r="AKI228" s="3"/>
      <c r="AKJ228" s="3"/>
      <c r="AKK228" s="3"/>
      <c r="AKL228" s="3"/>
      <c r="AKM228" s="3"/>
      <c r="AKN228" s="3"/>
      <c r="AKO228" s="3"/>
      <c r="AKP228" s="3"/>
      <c r="AKQ228" s="3"/>
      <c r="AKR228" s="3"/>
      <c r="AKS228" s="3"/>
      <c r="AKT228" s="3"/>
      <c r="AKU228" s="3"/>
      <c r="AKV228" s="3"/>
      <c r="AKW228" s="3"/>
      <c r="AKX228" s="3"/>
      <c r="AKY228" s="3"/>
      <c r="AKZ228" s="3"/>
      <c r="ALA228" s="3"/>
      <c r="ALB228" s="3"/>
      <c r="ALC228" s="3"/>
      <c r="ALD228" s="3"/>
      <c r="ALE228" s="3"/>
      <c r="ALF228" s="3"/>
      <c r="ALG228" s="3"/>
      <c r="ALH228" s="3"/>
      <c r="ALI228" s="3"/>
      <c r="ALJ228" s="3"/>
      <c r="ALK228" s="3"/>
      <c r="ALL228" s="3"/>
      <c r="ALM228" s="3"/>
      <c r="ALN228" s="3"/>
      <c r="ALO228" s="3"/>
      <c r="ALP228" s="3"/>
      <c r="ALQ228" s="3"/>
      <c r="ALR228" s="3"/>
      <c r="ALS228" s="3"/>
      <c r="ALT228" s="3"/>
      <c r="ALU228" s="3"/>
      <c r="ALV228" s="3"/>
      <c r="ALW228" s="3"/>
      <c r="ALX228" s="3"/>
      <c r="ALY228" s="3"/>
      <c r="ALZ228" s="3"/>
      <c r="AMA228" s="3"/>
      <c r="AMB228" s="3"/>
      <c r="AMC228" s="3"/>
      <c r="AMD228" s="3"/>
      <c r="AME228" s="3"/>
      <c r="AMF228" s="3"/>
      <c r="AMG228" s="3"/>
      <c r="AMH228" s="3"/>
      <c r="AMI228" s="3"/>
      <c r="AMJ228" s="3"/>
      <c r="AMK228" s="3"/>
      <c r="AML228" s="3"/>
      <c r="AMM228" s="3"/>
      <c r="AMN228" s="3"/>
      <c r="AMO228" s="3"/>
      <c r="AMP228" s="3"/>
      <c r="AMQ228" s="3"/>
      <c r="AMR228" s="3"/>
      <c r="AMS228" s="3"/>
      <c r="AMT228" s="3"/>
      <c r="AMU228" s="3"/>
      <c r="AMV228" s="3"/>
      <c r="AMW228" s="3"/>
      <c r="AMX228" s="3"/>
      <c r="AMY228" s="3"/>
      <c r="AMZ228" s="3"/>
      <c r="ANA228" s="3"/>
      <c r="ANB228" s="3"/>
      <c r="ANC228" s="3"/>
      <c r="AND228" s="3"/>
      <c r="ANE228" s="3"/>
      <c r="ANF228" s="3"/>
      <c r="ANG228" s="3"/>
      <c r="ANH228" s="3"/>
      <c r="ANI228" s="3"/>
      <c r="ANJ228" s="3"/>
      <c r="ANK228" s="3"/>
      <c r="ANL228" s="3"/>
      <c r="ANM228" s="3"/>
      <c r="ANN228" s="3"/>
      <c r="ANO228" s="3"/>
      <c r="ANP228" s="3"/>
      <c r="ANQ228" s="3"/>
      <c r="ANR228" s="3"/>
      <c r="ANS228" s="3"/>
      <c r="ANT228" s="3"/>
      <c r="ANU228" s="3"/>
      <c r="ANV228" s="3"/>
      <c r="ANW228" s="3"/>
      <c r="ANX228" s="3"/>
      <c r="ANY228" s="3"/>
      <c r="ANZ228" s="3"/>
      <c r="AOA228" s="3"/>
      <c r="AOB228" s="3"/>
      <c r="AOC228" s="3"/>
      <c r="AOD228" s="3"/>
      <c r="AOE228" s="3"/>
      <c r="AOF228" s="3"/>
      <c r="AOG228" s="3"/>
      <c r="AOH228" s="3"/>
      <c r="AOI228" s="3"/>
      <c r="AOJ228" s="3"/>
      <c r="AOK228" s="3"/>
      <c r="AOL228" s="3"/>
      <c r="AOM228" s="3"/>
      <c r="AON228" s="3"/>
      <c r="AOO228" s="3"/>
      <c r="AOP228" s="3"/>
      <c r="AOQ228" s="3"/>
      <c r="AOR228" s="3"/>
      <c r="AOS228" s="3"/>
      <c r="AOT228" s="3"/>
      <c r="AOU228" s="3"/>
      <c r="AOV228" s="3"/>
      <c r="AOW228" s="3"/>
      <c r="AOX228" s="3"/>
      <c r="AOY228" s="3"/>
      <c r="AOZ228" s="3"/>
      <c r="APA228" s="3"/>
      <c r="APB228" s="3"/>
      <c r="APC228" s="3"/>
      <c r="APD228" s="3"/>
      <c r="APE228" s="3"/>
      <c r="APF228" s="3"/>
      <c r="APG228" s="3"/>
      <c r="APH228" s="3"/>
      <c r="API228" s="3"/>
      <c r="APJ228" s="3"/>
      <c r="APK228" s="3"/>
      <c r="APL228" s="3"/>
      <c r="APM228" s="3"/>
      <c r="APN228" s="3"/>
      <c r="APO228" s="3"/>
      <c r="APP228" s="3"/>
      <c r="APQ228" s="3"/>
      <c r="APR228" s="3"/>
      <c r="APS228" s="3"/>
      <c r="APT228" s="3"/>
      <c r="APU228" s="3"/>
      <c r="APV228" s="3"/>
      <c r="APW228" s="3"/>
      <c r="APX228" s="3"/>
      <c r="APY228" s="3"/>
      <c r="APZ228" s="3"/>
      <c r="AQA228" s="3"/>
      <c r="AQB228" s="3"/>
      <c r="AQC228" s="3"/>
      <c r="AQD228" s="3"/>
      <c r="AQE228" s="3"/>
      <c r="AQF228" s="3"/>
      <c r="AQG228" s="3"/>
      <c r="AQH228" s="3"/>
      <c r="AQI228" s="3"/>
      <c r="AQJ228" s="3"/>
      <c r="AQK228" s="3"/>
      <c r="AQL228" s="3"/>
      <c r="AQM228" s="3"/>
      <c r="AQN228" s="3"/>
      <c r="AQO228" s="3"/>
      <c r="AQP228" s="3"/>
      <c r="AQQ228" s="3"/>
      <c r="AQR228" s="3"/>
      <c r="AQS228" s="3"/>
      <c r="AQT228" s="3"/>
      <c r="AQU228" s="3"/>
      <c r="AQV228" s="3"/>
      <c r="AQW228" s="3"/>
      <c r="AQX228" s="3"/>
      <c r="AQY228" s="3"/>
      <c r="AQZ228" s="3"/>
      <c r="ARA228" s="3"/>
      <c r="ARB228" s="3"/>
      <c r="ARC228" s="3"/>
      <c r="ARD228" s="3"/>
      <c r="ARE228" s="3"/>
      <c r="ARF228" s="3"/>
      <c r="ARG228" s="3"/>
      <c r="ARH228" s="3"/>
      <c r="ARI228" s="3"/>
      <c r="ARJ228" s="3"/>
      <c r="ARK228" s="3"/>
      <c r="ARL228" s="3"/>
      <c r="ARM228" s="3"/>
      <c r="ARN228" s="3"/>
      <c r="ARO228" s="3"/>
      <c r="ARP228" s="3"/>
      <c r="ARQ228" s="3"/>
      <c r="ARR228" s="3"/>
      <c r="ARS228" s="3"/>
      <c r="ART228" s="3"/>
      <c r="ARU228" s="3"/>
      <c r="ARV228" s="3"/>
      <c r="ARW228" s="3"/>
      <c r="ARX228" s="3"/>
      <c r="ARY228" s="3"/>
      <c r="ARZ228" s="3"/>
      <c r="ASA228" s="3"/>
      <c r="ASB228" s="3"/>
      <c r="ASC228" s="3"/>
      <c r="ASD228" s="3"/>
      <c r="ASE228" s="3"/>
      <c r="ASF228" s="3"/>
      <c r="ASG228" s="3"/>
      <c r="ASH228" s="3"/>
      <c r="ASI228" s="3"/>
      <c r="ASJ228" s="3"/>
      <c r="ASK228" s="3"/>
      <c r="ASL228" s="3"/>
      <c r="ASM228" s="3"/>
      <c r="ASN228" s="3"/>
      <c r="ASO228" s="3"/>
      <c r="ASP228" s="3"/>
      <c r="ASQ228" s="3"/>
      <c r="ASR228" s="3"/>
      <c r="ASS228" s="3"/>
      <c r="AST228" s="3"/>
      <c r="ASU228" s="3"/>
      <c r="ASV228" s="3"/>
      <c r="ASW228" s="3"/>
      <c r="ASX228" s="3"/>
      <c r="ASY228" s="3"/>
      <c r="ASZ228" s="3"/>
      <c r="ATA228" s="3"/>
      <c r="ATB228" s="3"/>
      <c r="ATC228" s="3"/>
      <c r="ATD228" s="3"/>
      <c r="ATE228" s="3"/>
      <c r="ATF228" s="3"/>
      <c r="ATG228" s="3"/>
      <c r="ATH228" s="3"/>
      <c r="ATI228" s="3"/>
      <c r="ATJ228" s="3"/>
      <c r="ATK228" s="3"/>
      <c r="ATL228" s="3"/>
      <c r="ATM228" s="3"/>
      <c r="ATN228" s="3"/>
      <c r="ATO228" s="3"/>
      <c r="ATP228" s="3"/>
      <c r="ATQ228" s="3"/>
      <c r="ATR228" s="3"/>
      <c r="ATS228" s="3"/>
      <c r="ATT228" s="3"/>
      <c r="ATU228" s="3"/>
      <c r="ATV228" s="3"/>
      <c r="ATW228" s="3"/>
      <c r="ATX228" s="3"/>
      <c r="ATY228" s="3"/>
      <c r="ATZ228" s="3"/>
      <c r="AUA228" s="3"/>
      <c r="AUB228" s="3"/>
      <c r="AUC228" s="3"/>
      <c r="AUD228" s="3"/>
      <c r="AUE228" s="3"/>
      <c r="AUF228" s="3"/>
      <c r="AUG228" s="3"/>
      <c r="AUH228" s="3"/>
      <c r="AUI228" s="3"/>
      <c r="AUJ228" s="3"/>
      <c r="AUK228" s="3"/>
      <c r="AUL228" s="3"/>
      <c r="AUM228" s="3"/>
      <c r="AUN228" s="3"/>
      <c r="AUO228" s="3"/>
      <c r="AUP228" s="3"/>
      <c r="AUQ228" s="3"/>
      <c r="AUR228" s="3"/>
      <c r="AUS228" s="3"/>
      <c r="AUT228" s="3"/>
      <c r="AUU228" s="3"/>
      <c r="AUV228" s="3"/>
      <c r="AUW228" s="3"/>
      <c r="AUX228" s="3"/>
      <c r="AUY228" s="3"/>
      <c r="AUZ228" s="3"/>
      <c r="AVA228" s="3"/>
      <c r="AVB228" s="3"/>
      <c r="AVC228" s="3"/>
      <c r="AVD228" s="3"/>
      <c r="AVE228" s="3"/>
      <c r="AVF228" s="3"/>
      <c r="AVG228" s="3"/>
      <c r="AVH228" s="3"/>
      <c r="AVI228" s="3"/>
      <c r="AVJ228" s="3"/>
      <c r="AVK228" s="3"/>
      <c r="AVL228" s="3"/>
      <c r="AVM228" s="3"/>
      <c r="AVN228" s="3"/>
      <c r="AVO228" s="3"/>
      <c r="AVP228" s="3"/>
      <c r="AVQ228" s="3"/>
      <c r="AVR228" s="3"/>
      <c r="AVS228" s="3"/>
      <c r="AVT228" s="3"/>
      <c r="AVU228" s="3"/>
      <c r="AVV228" s="3"/>
      <c r="AVW228" s="3"/>
      <c r="AVX228" s="3"/>
      <c r="AVY228" s="3"/>
      <c r="AVZ228" s="3"/>
      <c r="AWA228" s="3"/>
      <c r="AWB228" s="3"/>
      <c r="AWC228" s="3"/>
      <c r="AWD228" s="3"/>
      <c r="AWE228" s="3"/>
      <c r="AWF228" s="3"/>
      <c r="AWG228" s="3"/>
      <c r="AWH228" s="3"/>
      <c r="AWI228" s="3"/>
      <c r="AWJ228" s="3"/>
      <c r="AWK228" s="3"/>
      <c r="AWL228" s="3"/>
      <c r="AWM228" s="3"/>
      <c r="AWN228" s="3"/>
      <c r="AWO228" s="3"/>
      <c r="AWP228" s="3"/>
      <c r="AWQ228" s="3"/>
      <c r="AWR228" s="3"/>
      <c r="AWS228" s="3"/>
      <c r="AWT228" s="3"/>
      <c r="AWU228" s="3"/>
      <c r="AWV228" s="3"/>
      <c r="AWW228" s="3"/>
      <c r="AWX228" s="3"/>
      <c r="AWY228" s="3"/>
      <c r="AWZ228" s="3"/>
      <c r="AXA228" s="3"/>
      <c r="AXB228" s="3"/>
      <c r="AXC228" s="3"/>
      <c r="AXD228" s="3"/>
      <c r="AXE228" s="3"/>
      <c r="AXF228" s="3"/>
      <c r="AXG228" s="3"/>
      <c r="AXH228" s="3"/>
      <c r="AXI228" s="3"/>
      <c r="AXJ228" s="3"/>
      <c r="AXK228" s="3"/>
      <c r="AXL228" s="3"/>
      <c r="AXM228" s="3"/>
      <c r="AXN228" s="3"/>
      <c r="AXO228" s="3"/>
      <c r="AXP228" s="3"/>
      <c r="AXQ228" s="3"/>
      <c r="AXR228" s="3"/>
      <c r="AXS228" s="3"/>
      <c r="AXT228" s="3"/>
      <c r="AXU228" s="3"/>
      <c r="AXV228" s="3"/>
      <c r="AXW228" s="3"/>
      <c r="AXX228" s="3"/>
      <c r="AXY228" s="3"/>
      <c r="AXZ228" s="3"/>
      <c r="AYA228" s="3"/>
      <c r="AYB228" s="3"/>
      <c r="AYC228" s="3"/>
      <c r="AYD228" s="3"/>
      <c r="AYE228" s="3"/>
      <c r="AYF228" s="3"/>
      <c r="AYG228" s="3"/>
      <c r="AYH228" s="3"/>
      <c r="AYI228" s="3"/>
      <c r="AYJ228" s="3"/>
      <c r="AYK228" s="3"/>
      <c r="AYL228" s="3"/>
      <c r="AYM228" s="3"/>
      <c r="AYN228" s="3"/>
      <c r="AYO228" s="3"/>
      <c r="AYP228" s="3"/>
      <c r="AYQ228" s="3"/>
      <c r="AYR228" s="3"/>
      <c r="AYS228" s="3"/>
      <c r="AYT228" s="3"/>
      <c r="AYU228" s="3"/>
      <c r="AYV228" s="3"/>
      <c r="AYW228" s="3"/>
      <c r="AYX228" s="3"/>
      <c r="AYY228" s="3"/>
      <c r="AYZ228" s="3"/>
      <c r="AZA228" s="3"/>
      <c r="AZB228" s="3"/>
      <c r="AZC228" s="3"/>
      <c r="AZD228" s="3"/>
      <c r="AZE228" s="3"/>
      <c r="AZF228" s="3"/>
      <c r="AZG228" s="3"/>
      <c r="AZH228" s="3"/>
      <c r="AZI228" s="3"/>
      <c r="AZJ228" s="3"/>
      <c r="AZK228" s="3"/>
      <c r="AZL228" s="3"/>
      <c r="AZM228" s="3"/>
      <c r="AZN228" s="3"/>
      <c r="AZO228" s="3"/>
      <c r="AZP228" s="3"/>
      <c r="AZQ228" s="3"/>
      <c r="AZR228" s="3"/>
      <c r="AZS228" s="3"/>
      <c r="AZT228" s="3"/>
      <c r="AZU228" s="3"/>
      <c r="AZV228" s="3"/>
      <c r="AZW228" s="3"/>
      <c r="AZX228" s="3"/>
      <c r="AZY228" s="3"/>
      <c r="AZZ228" s="3"/>
      <c r="BAA228" s="3"/>
      <c r="BAB228" s="3"/>
      <c r="BAC228" s="3"/>
      <c r="BAD228" s="3"/>
      <c r="BAE228" s="3"/>
      <c r="BAF228" s="3"/>
      <c r="BAG228" s="3"/>
      <c r="BAH228" s="3"/>
      <c r="BAI228" s="3"/>
      <c r="BAJ228" s="3"/>
      <c r="BAK228" s="3"/>
      <c r="BAL228" s="3"/>
      <c r="BAM228" s="3"/>
      <c r="BAN228" s="3"/>
      <c r="BAO228" s="3"/>
      <c r="BAP228" s="3"/>
      <c r="BAQ228" s="3"/>
      <c r="BAR228" s="3"/>
      <c r="BAS228" s="3"/>
      <c r="BAT228" s="3"/>
      <c r="BAU228" s="3"/>
      <c r="BAV228" s="3"/>
      <c r="BAW228" s="3"/>
      <c r="BAX228" s="3"/>
      <c r="BAY228" s="3"/>
      <c r="BAZ228" s="3"/>
      <c r="BBA228" s="3"/>
      <c r="BBB228" s="3"/>
      <c r="BBC228" s="3"/>
      <c r="BBD228" s="3"/>
      <c r="BBE228" s="3"/>
      <c r="BBF228" s="3"/>
      <c r="BBG228" s="3"/>
      <c r="BBH228" s="3"/>
      <c r="BBI228" s="3"/>
      <c r="BBJ228" s="3"/>
      <c r="BBK228" s="3"/>
      <c r="BBL228" s="3"/>
      <c r="BBM228" s="3"/>
      <c r="BBN228" s="3"/>
      <c r="BBO228" s="3"/>
      <c r="BBP228" s="3"/>
      <c r="BBQ228" s="3"/>
      <c r="BBR228" s="3"/>
      <c r="BBS228" s="3"/>
      <c r="BBT228" s="3"/>
      <c r="BBU228" s="3"/>
      <c r="BBV228" s="3"/>
      <c r="BBW228" s="3"/>
      <c r="BBX228" s="3"/>
      <c r="BBY228" s="3"/>
      <c r="BBZ228" s="3"/>
      <c r="BCA228" s="3"/>
      <c r="BCB228" s="3"/>
      <c r="BCC228" s="3"/>
      <c r="BCD228" s="3"/>
      <c r="BCE228" s="3"/>
      <c r="BCF228" s="3"/>
      <c r="BCG228" s="3"/>
      <c r="BCH228" s="3"/>
      <c r="BCI228" s="3"/>
      <c r="BCJ228" s="3"/>
      <c r="BCK228" s="3"/>
      <c r="BCL228" s="3"/>
      <c r="BCM228" s="3"/>
      <c r="BCN228" s="3"/>
      <c r="BCO228" s="3"/>
      <c r="BCP228" s="3"/>
      <c r="BCQ228" s="3"/>
      <c r="BCR228" s="3"/>
      <c r="BCS228" s="3"/>
      <c r="BCT228" s="3"/>
      <c r="BCU228" s="3"/>
      <c r="BCV228" s="3"/>
      <c r="BCW228" s="3"/>
      <c r="BCX228" s="3"/>
      <c r="BCY228" s="3"/>
      <c r="BCZ228" s="3"/>
      <c r="BDA228" s="3"/>
      <c r="BDB228" s="3"/>
      <c r="BDC228" s="3"/>
      <c r="BDD228" s="3"/>
      <c r="BDE228" s="3"/>
      <c r="BDF228" s="3"/>
      <c r="BDG228" s="3"/>
      <c r="BDH228" s="3"/>
      <c r="BDI228" s="3"/>
      <c r="BDJ228" s="3"/>
      <c r="BDK228" s="3"/>
      <c r="BDL228" s="3"/>
      <c r="BDM228" s="3"/>
      <c r="BDN228" s="3"/>
      <c r="BDO228" s="3"/>
      <c r="BDP228" s="3"/>
      <c r="BDQ228" s="3"/>
      <c r="BDR228" s="3"/>
      <c r="BDS228" s="3"/>
      <c r="BDT228" s="3"/>
      <c r="BDU228" s="3"/>
      <c r="BDV228" s="3"/>
      <c r="BDW228" s="3"/>
      <c r="BDX228" s="3"/>
      <c r="BDY228" s="3"/>
      <c r="BDZ228" s="3"/>
      <c r="BEA228" s="3"/>
      <c r="BEB228" s="3"/>
      <c r="BEC228" s="3"/>
      <c r="BED228" s="3"/>
      <c r="BEE228" s="3"/>
      <c r="BEF228" s="3"/>
      <c r="BEG228" s="3"/>
      <c r="BEH228" s="3"/>
      <c r="BEI228" s="3"/>
      <c r="BEJ228" s="3"/>
      <c r="BEK228" s="3"/>
      <c r="BEL228" s="3"/>
      <c r="BEM228" s="3"/>
      <c r="BEN228" s="3"/>
      <c r="BEO228" s="3"/>
      <c r="BEP228" s="3"/>
      <c r="BEQ228" s="3"/>
      <c r="BER228" s="3"/>
      <c r="BES228" s="3"/>
      <c r="BET228" s="3"/>
      <c r="BEU228" s="3"/>
      <c r="BEV228" s="3"/>
      <c r="BEW228" s="3"/>
      <c r="BEX228" s="3"/>
      <c r="BEY228" s="3"/>
      <c r="BEZ228" s="3"/>
      <c r="BFA228" s="3"/>
      <c r="BFB228" s="3"/>
      <c r="BFC228" s="3"/>
      <c r="BFD228" s="3"/>
      <c r="BFE228" s="3"/>
      <c r="BFF228" s="3"/>
      <c r="BFG228" s="3"/>
      <c r="BFH228" s="3"/>
      <c r="BFI228" s="3"/>
      <c r="BFJ228" s="3"/>
      <c r="BFK228" s="3"/>
      <c r="BFL228" s="3"/>
      <c r="BFM228" s="3"/>
      <c r="BFN228" s="3"/>
      <c r="BFO228" s="3"/>
      <c r="BFP228" s="3"/>
      <c r="BFQ228" s="3"/>
      <c r="BFR228" s="3"/>
      <c r="BFS228" s="3"/>
      <c r="BFT228" s="3"/>
      <c r="BFU228" s="3"/>
      <c r="BFV228" s="3"/>
      <c r="BFW228" s="3"/>
      <c r="BFX228" s="3"/>
      <c r="BFY228" s="3"/>
      <c r="BFZ228" s="3"/>
      <c r="BGA228" s="3"/>
      <c r="BGB228" s="3"/>
      <c r="BGC228" s="3"/>
      <c r="BGD228" s="3"/>
      <c r="BGE228" s="3"/>
      <c r="BGF228" s="3"/>
      <c r="BGG228" s="3"/>
      <c r="BGH228" s="3"/>
      <c r="BGI228" s="3"/>
      <c r="BGJ228" s="3"/>
      <c r="BGK228" s="3"/>
      <c r="BGL228" s="3"/>
      <c r="BGM228" s="3"/>
      <c r="BGN228" s="3"/>
      <c r="BGO228" s="3"/>
      <c r="BGP228" s="3"/>
      <c r="BGQ228" s="3"/>
      <c r="BGR228" s="3"/>
      <c r="BGS228" s="3"/>
      <c r="BGT228" s="3"/>
      <c r="BGU228" s="3"/>
      <c r="BGV228" s="3"/>
      <c r="BGW228" s="3"/>
      <c r="BGX228" s="3"/>
      <c r="BGY228" s="3"/>
      <c r="BGZ228" s="3"/>
      <c r="BHA228" s="3"/>
      <c r="BHB228" s="3"/>
      <c r="BHC228" s="3"/>
      <c r="BHD228" s="3"/>
      <c r="BHE228" s="3"/>
      <c r="BHF228" s="3"/>
      <c r="BHG228" s="3"/>
      <c r="BHH228" s="3"/>
      <c r="BHI228" s="3"/>
      <c r="BHJ228" s="3"/>
      <c r="BHK228" s="3"/>
      <c r="BHL228" s="3"/>
      <c r="BHM228" s="3"/>
      <c r="BHN228" s="3"/>
      <c r="BHO228" s="3"/>
      <c r="BHP228" s="3"/>
      <c r="BHQ228" s="3"/>
      <c r="BHR228" s="3"/>
      <c r="BHS228" s="3"/>
      <c r="BHT228" s="3"/>
      <c r="BHU228" s="3"/>
      <c r="BHV228" s="3"/>
      <c r="BHW228" s="3"/>
      <c r="BHX228" s="3"/>
      <c r="BHY228" s="3"/>
      <c r="BHZ228" s="3"/>
      <c r="BIA228" s="3"/>
      <c r="BIB228" s="3"/>
      <c r="BIC228" s="3"/>
      <c r="BID228" s="3"/>
      <c r="BIE228" s="3"/>
      <c r="BIF228" s="3"/>
      <c r="BIG228" s="3"/>
      <c r="BIH228" s="3"/>
      <c r="BII228" s="3"/>
      <c r="BIJ228" s="3"/>
      <c r="BIK228" s="3"/>
      <c r="BIL228" s="3"/>
      <c r="BIM228" s="3"/>
      <c r="BIN228" s="3"/>
      <c r="BIO228" s="3"/>
      <c r="BIP228" s="3"/>
      <c r="BIQ228" s="3"/>
      <c r="BIR228" s="3"/>
      <c r="BIS228" s="3"/>
      <c r="BIT228" s="3"/>
      <c r="BIU228" s="3"/>
      <c r="BIV228" s="3"/>
      <c r="BIW228" s="3"/>
      <c r="BIX228" s="3"/>
      <c r="BIY228" s="3"/>
      <c r="BIZ228" s="3"/>
      <c r="BJA228" s="3"/>
      <c r="BJB228" s="3"/>
      <c r="BJC228" s="3"/>
      <c r="BJD228" s="3"/>
      <c r="BJE228" s="3"/>
      <c r="BJF228" s="3"/>
      <c r="BJG228" s="3"/>
      <c r="BJH228" s="3"/>
      <c r="BJI228" s="3"/>
      <c r="BJJ228" s="3"/>
      <c r="BJK228" s="3"/>
      <c r="BJL228" s="3"/>
      <c r="BJM228" s="3"/>
      <c r="BJN228" s="3"/>
      <c r="BJO228" s="3"/>
      <c r="BJP228" s="3"/>
      <c r="BJQ228" s="3"/>
      <c r="BJR228" s="3"/>
      <c r="BJS228" s="3"/>
      <c r="BJT228" s="3"/>
      <c r="BJU228" s="3"/>
      <c r="BJV228" s="3"/>
      <c r="BJW228" s="3"/>
      <c r="BJX228" s="3"/>
      <c r="BJY228" s="3"/>
      <c r="BJZ228" s="3"/>
      <c r="BKA228" s="3"/>
      <c r="BKB228" s="3"/>
      <c r="BKC228" s="3"/>
      <c r="BKD228" s="3"/>
      <c r="BKE228" s="3"/>
      <c r="BKF228" s="3"/>
      <c r="BKG228" s="3"/>
      <c r="BKH228" s="3"/>
      <c r="BKI228" s="3"/>
      <c r="BKJ228" s="3"/>
      <c r="BKK228" s="3"/>
      <c r="BKL228" s="3"/>
      <c r="BKM228" s="3"/>
      <c r="BKN228" s="3"/>
      <c r="BKO228" s="3"/>
      <c r="BKP228" s="3"/>
      <c r="BKQ228" s="3"/>
      <c r="BKR228" s="3"/>
      <c r="BKS228" s="3"/>
      <c r="BKT228" s="3"/>
      <c r="BKU228" s="3"/>
      <c r="BKV228" s="3"/>
      <c r="BKW228" s="3"/>
      <c r="BKX228" s="3"/>
      <c r="BKY228" s="3"/>
      <c r="BKZ228" s="3"/>
      <c r="BLA228" s="3"/>
      <c r="BLB228" s="3"/>
      <c r="BLC228" s="3"/>
      <c r="BLD228" s="3"/>
      <c r="BLE228" s="3"/>
      <c r="BLF228" s="3"/>
      <c r="BLG228" s="3"/>
      <c r="BLH228" s="3"/>
      <c r="BLI228" s="3"/>
      <c r="BLJ228" s="3"/>
      <c r="BLK228" s="3"/>
      <c r="BLL228" s="3"/>
      <c r="BLM228" s="3"/>
      <c r="BLN228" s="3"/>
      <c r="BLO228" s="3"/>
      <c r="BLP228" s="3"/>
      <c r="BLQ228" s="3"/>
      <c r="BLR228" s="3"/>
      <c r="BLS228" s="3"/>
      <c r="BLT228" s="3"/>
      <c r="BLU228" s="3"/>
      <c r="BLV228" s="3"/>
      <c r="BLW228" s="3"/>
      <c r="BLX228" s="3"/>
      <c r="BLY228" s="3"/>
      <c r="BLZ228" s="3"/>
      <c r="BMA228" s="3"/>
      <c r="BMB228" s="3"/>
      <c r="BMC228" s="3"/>
      <c r="BMD228" s="3"/>
      <c r="BME228" s="3"/>
      <c r="BMF228" s="3"/>
      <c r="BMG228" s="3"/>
      <c r="BMH228" s="3"/>
      <c r="BMI228" s="3"/>
      <c r="BMJ228" s="3"/>
      <c r="BMK228" s="3"/>
      <c r="BML228" s="3"/>
      <c r="BMM228" s="3"/>
      <c r="BMN228" s="3"/>
      <c r="BMO228" s="3"/>
      <c r="BMP228" s="3"/>
      <c r="BMQ228" s="3"/>
      <c r="BMR228" s="3"/>
      <c r="BMS228" s="3"/>
      <c r="BMT228" s="3"/>
      <c r="BMU228" s="3"/>
      <c r="BMV228" s="3"/>
      <c r="BMW228" s="3"/>
      <c r="BMX228" s="3"/>
      <c r="BMY228" s="3"/>
      <c r="BMZ228" s="3"/>
      <c r="BNA228" s="3"/>
      <c r="BNB228" s="3"/>
      <c r="BNC228" s="3"/>
      <c r="BND228" s="3"/>
      <c r="BNE228" s="3"/>
      <c r="BNF228" s="3"/>
      <c r="BNG228" s="3"/>
      <c r="BNH228" s="3"/>
      <c r="BNI228" s="3"/>
      <c r="BNJ228" s="3"/>
      <c r="BNK228" s="3"/>
      <c r="BNL228" s="3"/>
      <c r="BNM228" s="3"/>
      <c r="BNN228" s="3"/>
      <c r="BNO228" s="3"/>
      <c r="BNP228" s="3"/>
      <c r="BNQ228" s="3"/>
      <c r="BNR228" s="3"/>
      <c r="BNS228" s="3"/>
      <c r="BNT228" s="3"/>
      <c r="BNU228" s="3"/>
      <c r="BNV228" s="3"/>
      <c r="BNW228" s="3"/>
      <c r="BNX228" s="3"/>
      <c r="BNY228" s="3"/>
      <c r="BNZ228" s="3"/>
      <c r="BOA228" s="3"/>
      <c r="BOB228" s="3"/>
      <c r="BOC228" s="3"/>
      <c r="BOD228" s="3"/>
      <c r="BOE228" s="3"/>
      <c r="BOF228" s="3"/>
      <c r="BOG228" s="3"/>
      <c r="BOH228" s="3"/>
      <c r="BOI228" s="3"/>
      <c r="BOJ228" s="3"/>
      <c r="BOK228" s="3"/>
      <c r="BOL228" s="3"/>
      <c r="BOM228" s="3"/>
      <c r="BON228" s="3"/>
      <c r="BOO228" s="3"/>
      <c r="BOP228" s="3"/>
      <c r="BOQ228" s="3"/>
      <c r="BOR228" s="3"/>
      <c r="BOS228" s="3"/>
      <c r="BOT228" s="3"/>
      <c r="BOU228" s="3"/>
      <c r="BOV228" s="3"/>
      <c r="BOW228" s="3"/>
      <c r="BOX228" s="3"/>
      <c r="BOY228" s="3"/>
      <c r="BOZ228" s="3"/>
      <c r="BPA228" s="3"/>
      <c r="BPB228" s="3"/>
      <c r="BPC228" s="3"/>
      <c r="BPD228" s="3"/>
      <c r="BPE228" s="3"/>
      <c r="BPF228" s="3"/>
      <c r="BPG228" s="3"/>
      <c r="BPH228" s="3"/>
      <c r="BPI228" s="3"/>
      <c r="BPJ228" s="3"/>
      <c r="BPK228" s="3"/>
      <c r="BPL228" s="3"/>
      <c r="BPM228" s="3"/>
      <c r="BPN228" s="3"/>
      <c r="BPO228" s="3"/>
      <c r="BPP228" s="3"/>
      <c r="BPQ228" s="3"/>
      <c r="BPR228" s="3"/>
      <c r="BPS228" s="3"/>
      <c r="BPT228" s="3"/>
      <c r="BPU228" s="3"/>
      <c r="BPV228" s="3"/>
      <c r="BPW228" s="3"/>
      <c r="BPX228" s="3"/>
      <c r="BPY228" s="3"/>
      <c r="BPZ228" s="3"/>
      <c r="BQA228" s="3"/>
      <c r="BQB228" s="3"/>
      <c r="BQC228" s="3"/>
      <c r="BQD228" s="3"/>
      <c r="BQE228" s="3"/>
      <c r="BQF228" s="3"/>
      <c r="BQG228" s="3"/>
      <c r="BQH228" s="3"/>
      <c r="BQI228" s="3"/>
      <c r="BQJ228" s="3"/>
      <c r="BQK228" s="3"/>
      <c r="BQL228" s="3"/>
      <c r="BQM228" s="3"/>
      <c r="BQN228" s="3"/>
      <c r="BQO228" s="3"/>
      <c r="BQP228" s="3"/>
      <c r="BQQ228" s="3"/>
      <c r="BQR228" s="3"/>
      <c r="BQS228" s="3"/>
      <c r="BQT228" s="3"/>
      <c r="BQU228" s="3"/>
      <c r="BQV228" s="3"/>
      <c r="BQW228" s="3"/>
      <c r="BQX228" s="3"/>
      <c r="BQY228" s="3"/>
      <c r="BQZ228" s="3"/>
      <c r="BRA228" s="3"/>
      <c r="BRB228" s="3"/>
      <c r="BRC228" s="3"/>
      <c r="BRD228" s="3"/>
      <c r="BRE228" s="3"/>
      <c r="BRF228" s="3"/>
      <c r="BRG228" s="3"/>
      <c r="BRH228" s="3"/>
      <c r="BRI228" s="3"/>
      <c r="BRJ228" s="3"/>
      <c r="BRK228" s="3"/>
      <c r="BRL228" s="3"/>
      <c r="BRM228" s="3"/>
      <c r="BRN228" s="3"/>
      <c r="BRO228" s="3"/>
      <c r="BRP228" s="3"/>
      <c r="BRQ228" s="3"/>
      <c r="BRR228" s="3"/>
      <c r="BRS228" s="3"/>
      <c r="BRT228" s="3"/>
      <c r="BRU228" s="3"/>
      <c r="BRV228" s="3"/>
      <c r="BRW228" s="3"/>
      <c r="BRX228" s="3"/>
      <c r="BRY228" s="3"/>
      <c r="BRZ228" s="3"/>
      <c r="BSA228" s="3"/>
      <c r="BSB228" s="3"/>
      <c r="BSC228" s="3"/>
      <c r="BSD228" s="3"/>
      <c r="BSE228" s="3"/>
      <c r="BSF228" s="3"/>
      <c r="BSG228" s="3"/>
      <c r="BSH228" s="3"/>
      <c r="BSI228" s="3"/>
      <c r="BSJ228" s="3"/>
      <c r="BSK228" s="3"/>
      <c r="BSL228" s="3"/>
      <c r="BSM228" s="3"/>
      <c r="BSN228" s="3"/>
      <c r="BSO228" s="3"/>
      <c r="BSP228" s="3"/>
      <c r="BSQ228" s="3"/>
      <c r="BSR228" s="3"/>
      <c r="BSS228" s="3"/>
      <c r="BST228" s="3"/>
      <c r="BSU228" s="3"/>
      <c r="BSV228" s="3"/>
      <c r="BSW228" s="3"/>
      <c r="BSX228" s="3"/>
      <c r="BSY228" s="3"/>
      <c r="BSZ228" s="3"/>
      <c r="BTA228" s="3"/>
      <c r="BTB228" s="3"/>
      <c r="BTC228" s="3"/>
      <c r="BTD228" s="3"/>
      <c r="BTE228" s="3"/>
      <c r="BTF228" s="3"/>
      <c r="BTG228" s="3"/>
      <c r="BTH228" s="3"/>
      <c r="BTI228" s="3"/>
      <c r="BTJ228" s="3"/>
      <c r="BTK228" s="3"/>
      <c r="BTL228" s="3"/>
      <c r="BTM228" s="3"/>
      <c r="BTN228" s="3"/>
      <c r="BTO228" s="3"/>
      <c r="BTP228" s="3"/>
      <c r="BTQ228" s="3"/>
      <c r="BTR228" s="3"/>
      <c r="BTS228" s="3"/>
      <c r="BTT228" s="3"/>
      <c r="BTU228" s="3"/>
      <c r="BTV228" s="3"/>
      <c r="BTW228" s="3"/>
      <c r="BTX228" s="3"/>
      <c r="BTY228" s="3"/>
      <c r="BTZ228" s="3"/>
      <c r="BUA228" s="3"/>
      <c r="BUB228" s="3"/>
      <c r="BUC228" s="3"/>
      <c r="BUD228" s="3"/>
      <c r="BUE228" s="3"/>
      <c r="BUF228" s="3"/>
      <c r="BUG228" s="3"/>
      <c r="BUH228" s="3"/>
      <c r="BUI228" s="3"/>
      <c r="BUJ228" s="3"/>
      <c r="BUK228" s="3"/>
      <c r="BUL228" s="3"/>
      <c r="BUM228" s="3"/>
      <c r="BUN228" s="3"/>
      <c r="BUO228" s="3"/>
      <c r="BUP228" s="3"/>
      <c r="BUQ228" s="3"/>
      <c r="BUR228" s="3"/>
      <c r="BUS228" s="3"/>
      <c r="BUT228" s="3"/>
      <c r="BUU228" s="3"/>
      <c r="BUV228" s="3"/>
      <c r="BUW228" s="3"/>
      <c r="BUX228" s="3"/>
      <c r="BUY228" s="3"/>
      <c r="BUZ228" s="3"/>
      <c r="BVA228" s="3"/>
      <c r="BVB228" s="3"/>
      <c r="BVC228" s="3"/>
      <c r="BVD228" s="3"/>
      <c r="BVE228" s="3"/>
      <c r="BVF228" s="3"/>
      <c r="BVG228" s="3"/>
      <c r="BVH228" s="3"/>
      <c r="BVI228" s="3"/>
      <c r="BVJ228" s="3"/>
      <c r="BVK228" s="3"/>
      <c r="BVL228" s="3"/>
      <c r="BVM228" s="3"/>
      <c r="BVN228" s="3"/>
      <c r="BVO228" s="3"/>
      <c r="BVP228" s="3"/>
      <c r="BVQ228" s="3"/>
      <c r="BVR228" s="3"/>
      <c r="BVS228" s="3"/>
      <c r="BVT228" s="3"/>
      <c r="BVU228" s="3"/>
      <c r="BVV228" s="3"/>
      <c r="BVW228" s="3"/>
      <c r="BVX228" s="3"/>
      <c r="BVY228" s="3"/>
      <c r="BVZ228" s="3"/>
      <c r="BWA228" s="3"/>
      <c r="BWB228" s="3"/>
      <c r="BWC228" s="3"/>
      <c r="BWD228" s="3"/>
      <c r="BWE228" s="3"/>
      <c r="BWF228" s="3"/>
      <c r="BWG228" s="3"/>
      <c r="BWH228" s="3"/>
      <c r="BWI228" s="3"/>
      <c r="BWJ228" s="3"/>
      <c r="BWK228" s="3"/>
      <c r="BWL228" s="3"/>
      <c r="BWM228" s="3"/>
      <c r="BWN228" s="3"/>
      <c r="BWO228" s="3"/>
      <c r="BWP228" s="3"/>
      <c r="BWQ228" s="3"/>
      <c r="BWR228" s="3"/>
      <c r="BWS228" s="3"/>
      <c r="BWT228" s="3"/>
      <c r="BWU228" s="3"/>
      <c r="BWV228" s="3"/>
      <c r="BWW228" s="3"/>
      <c r="BWX228" s="3"/>
      <c r="BWY228" s="3"/>
      <c r="BWZ228" s="3"/>
      <c r="BXA228" s="3"/>
      <c r="BXB228" s="3"/>
      <c r="BXC228" s="3"/>
      <c r="BXD228" s="3"/>
      <c r="BXE228" s="3"/>
      <c r="BXF228" s="3"/>
      <c r="BXG228" s="3"/>
      <c r="BXH228" s="3"/>
      <c r="BXI228" s="3"/>
      <c r="BXJ228" s="3"/>
      <c r="BXK228" s="3"/>
      <c r="BXL228" s="3"/>
      <c r="BXM228" s="3"/>
      <c r="BXN228" s="3"/>
      <c r="BXO228" s="3"/>
      <c r="BXP228" s="3"/>
      <c r="BXQ228" s="3"/>
      <c r="BXR228" s="3"/>
      <c r="BXS228" s="3"/>
      <c r="BXT228" s="3"/>
      <c r="BXU228" s="3"/>
      <c r="BXV228" s="3"/>
      <c r="BXW228" s="3"/>
      <c r="BXX228" s="3"/>
      <c r="BXY228" s="3"/>
      <c r="BXZ228" s="3"/>
      <c r="BYA228" s="3"/>
      <c r="BYB228" s="3"/>
      <c r="BYC228" s="3"/>
      <c r="BYD228" s="3"/>
      <c r="BYE228" s="3"/>
      <c r="BYF228" s="3"/>
      <c r="BYG228" s="3"/>
      <c r="BYH228" s="3"/>
      <c r="BYI228" s="3"/>
      <c r="BYJ228" s="3"/>
      <c r="BYK228" s="3"/>
      <c r="BYL228" s="3"/>
      <c r="BYM228" s="3"/>
      <c r="BYN228" s="3"/>
      <c r="BYO228" s="3"/>
      <c r="BYP228" s="3"/>
      <c r="BYQ228" s="3"/>
      <c r="BYR228" s="3"/>
      <c r="BYS228" s="3"/>
      <c r="BYT228" s="3"/>
      <c r="BYU228" s="3"/>
      <c r="BYV228" s="3"/>
      <c r="BYW228" s="3"/>
      <c r="BYX228" s="3"/>
      <c r="BYY228" s="3"/>
      <c r="BYZ228" s="3"/>
      <c r="BZA228" s="3"/>
      <c r="BZB228" s="3"/>
      <c r="BZC228" s="3"/>
      <c r="BZD228" s="3"/>
      <c r="BZE228" s="3"/>
      <c r="BZF228" s="3"/>
      <c r="BZG228" s="3"/>
      <c r="BZH228" s="3"/>
      <c r="BZI228" s="3"/>
      <c r="BZJ228" s="3"/>
      <c r="BZK228" s="3"/>
      <c r="BZL228" s="3"/>
      <c r="BZM228" s="3"/>
      <c r="BZN228" s="3"/>
      <c r="BZO228" s="3"/>
      <c r="BZP228" s="3"/>
      <c r="BZQ228" s="3"/>
      <c r="BZR228" s="3"/>
      <c r="BZS228" s="3"/>
      <c r="BZT228" s="3"/>
      <c r="BZU228" s="3"/>
      <c r="BZV228" s="3"/>
      <c r="BZW228" s="3"/>
      <c r="BZX228" s="3"/>
      <c r="BZY228" s="3"/>
      <c r="BZZ228" s="3"/>
      <c r="CAA228" s="3"/>
      <c r="CAB228" s="3"/>
      <c r="CAC228" s="3"/>
      <c r="CAD228" s="3"/>
      <c r="CAE228" s="3"/>
      <c r="CAF228" s="3"/>
      <c r="CAG228" s="3"/>
      <c r="CAH228" s="3"/>
      <c r="CAI228" s="3"/>
      <c r="CAJ228" s="3"/>
      <c r="CAK228" s="3"/>
      <c r="CAL228" s="3"/>
      <c r="CAM228" s="3"/>
      <c r="CAN228" s="3"/>
      <c r="CAO228" s="3"/>
      <c r="CAP228" s="3"/>
      <c r="CAQ228" s="3"/>
      <c r="CAR228" s="3"/>
      <c r="CAS228" s="3"/>
      <c r="CAT228" s="3"/>
    </row>
    <row r="229" spans="1:6711" s="100" customFormat="1" x14ac:dyDescent="0.3">
      <c r="A229" s="1"/>
      <c r="B229" s="2"/>
      <c r="C229" s="3"/>
      <c r="D229" s="3"/>
      <c r="E229" s="3"/>
      <c r="F229" s="3"/>
      <c r="G229" s="11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  <c r="IL229" s="3"/>
      <c r="IM229" s="3"/>
      <c r="IN229" s="3"/>
      <c r="IO229" s="3"/>
      <c r="IP229" s="3"/>
      <c r="IQ229" s="3"/>
      <c r="IR229" s="3"/>
      <c r="IS229" s="3"/>
      <c r="IT229" s="3"/>
      <c r="IU229" s="3"/>
      <c r="IV229" s="3"/>
      <c r="IW229" s="3"/>
      <c r="IX229" s="3"/>
      <c r="IY229" s="3"/>
      <c r="IZ229" s="3"/>
      <c r="JA229" s="3"/>
      <c r="JB229" s="3"/>
      <c r="JC229" s="3"/>
      <c r="JD229" s="3"/>
      <c r="JE229" s="3"/>
      <c r="JF229" s="3"/>
      <c r="JG229" s="3"/>
      <c r="JH229" s="3"/>
      <c r="JI229" s="3"/>
      <c r="JJ229" s="3"/>
      <c r="JK229" s="3"/>
      <c r="JL229" s="3"/>
      <c r="JM229" s="3"/>
      <c r="JN229" s="3"/>
      <c r="JO229" s="3"/>
      <c r="JP229" s="3"/>
      <c r="JQ229" s="3"/>
      <c r="JR229" s="3"/>
      <c r="JS229" s="3"/>
      <c r="JT229" s="3"/>
      <c r="JU229" s="3"/>
      <c r="JV229" s="3"/>
      <c r="JW229" s="3"/>
      <c r="JX229" s="3"/>
      <c r="JY229" s="3"/>
      <c r="JZ229" s="3"/>
      <c r="KA229" s="3"/>
      <c r="KB229" s="3"/>
      <c r="KC229" s="3"/>
      <c r="KD229" s="3"/>
      <c r="KE229" s="3"/>
      <c r="KF229" s="3"/>
      <c r="KG229" s="3"/>
      <c r="KH229" s="3"/>
      <c r="KI229" s="3"/>
      <c r="KJ229" s="3"/>
      <c r="KK229" s="3"/>
      <c r="KL229" s="3"/>
      <c r="KM229" s="3"/>
      <c r="KN229" s="3"/>
      <c r="KO229" s="3"/>
      <c r="KP229" s="3"/>
      <c r="KQ229" s="3"/>
      <c r="KR229" s="3"/>
      <c r="KS229" s="3"/>
      <c r="KT229" s="3"/>
      <c r="KU229" s="3"/>
      <c r="KV229" s="3"/>
      <c r="KW229" s="3"/>
      <c r="KX229" s="3"/>
      <c r="KY229" s="3"/>
      <c r="KZ229" s="3"/>
      <c r="LA229" s="3"/>
      <c r="LB229" s="3"/>
      <c r="LC229" s="3"/>
      <c r="LD229" s="3"/>
      <c r="LE229" s="3"/>
      <c r="LF229" s="3"/>
      <c r="LG229" s="3"/>
      <c r="LH229" s="3"/>
      <c r="LI229" s="3"/>
      <c r="LJ229" s="3"/>
      <c r="LK229" s="3"/>
      <c r="LL229" s="3"/>
      <c r="LM229" s="3"/>
      <c r="LN229" s="3"/>
      <c r="LO229" s="3"/>
      <c r="LP229" s="3"/>
      <c r="LQ229" s="3"/>
      <c r="LR229" s="3"/>
      <c r="LS229" s="3"/>
      <c r="LT229" s="3"/>
      <c r="LU229" s="3"/>
      <c r="LV229" s="3"/>
      <c r="LW229" s="3"/>
      <c r="LX229" s="3"/>
      <c r="LY229" s="3"/>
      <c r="LZ229" s="3"/>
      <c r="MA229" s="3"/>
      <c r="MB229" s="3"/>
      <c r="MC229" s="3"/>
      <c r="MD229" s="3"/>
      <c r="ME229" s="3"/>
      <c r="MF229" s="3"/>
      <c r="MG229" s="3"/>
      <c r="MH229" s="3"/>
      <c r="MI229" s="3"/>
      <c r="MJ229" s="3"/>
      <c r="MK229" s="3"/>
      <c r="ML229" s="3"/>
      <c r="MM229" s="3"/>
      <c r="MN229" s="3"/>
      <c r="MO229" s="3"/>
      <c r="MP229" s="3"/>
      <c r="MQ229" s="3"/>
      <c r="MR229" s="3"/>
      <c r="MS229" s="3"/>
      <c r="MT229" s="3"/>
      <c r="MU229" s="3"/>
      <c r="MV229" s="3"/>
      <c r="MW229" s="3"/>
      <c r="MX229" s="3"/>
      <c r="MY229" s="3"/>
      <c r="MZ229" s="3"/>
      <c r="NA229" s="3"/>
      <c r="NB229" s="3"/>
      <c r="NC229" s="3"/>
      <c r="ND229" s="3"/>
      <c r="NE229" s="3"/>
      <c r="NF229" s="3"/>
      <c r="NG229" s="3"/>
      <c r="NH229" s="3"/>
      <c r="NI229" s="3"/>
      <c r="NJ229" s="3"/>
      <c r="NK229" s="3"/>
      <c r="NL229" s="3"/>
      <c r="NM229" s="3"/>
      <c r="NN229" s="3"/>
      <c r="NO229" s="3"/>
      <c r="NP229" s="3"/>
      <c r="NQ229" s="3"/>
      <c r="NR229" s="3"/>
      <c r="NS229" s="3"/>
      <c r="NT229" s="3"/>
      <c r="NU229" s="3"/>
      <c r="NV229" s="3"/>
      <c r="NW229" s="3"/>
      <c r="NX229" s="3"/>
      <c r="NY229" s="3"/>
      <c r="NZ229" s="3"/>
      <c r="OA229" s="3"/>
      <c r="OB229" s="3"/>
      <c r="OC229" s="3"/>
      <c r="OD229" s="3"/>
      <c r="OE229" s="3"/>
      <c r="OF229" s="3"/>
      <c r="OG229" s="3"/>
      <c r="OH229" s="3"/>
      <c r="OI229" s="3"/>
      <c r="OJ229" s="3"/>
      <c r="OK229" s="3"/>
      <c r="OL229" s="3"/>
      <c r="OM229" s="3"/>
      <c r="ON229" s="3"/>
      <c r="OO229" s="3"/>
      <c r="OP229" s="3"/>
      <c r="OQ229" s="3"/>
      <c r="OR229" s="3"/>
      <c r="OS229" s="3"/>
      <c r="OT229" s="3"/>
      <c r="OU229" s="3"/>
      <c r="OV229" s="3"/>
      <c r="OW229" s="3"/>
      <c r="OX229" s="3"/>
      <c r="OY229" s="3"/>
      <c r="OZ229" s="3"/>
      <c r="PA229" s="3"/>
      <c r="PB229" s="3"/>
      <c r="PC229" s="3"/>
      <c r="PD229" s="3"/>
      <c r="PE229" s="3"/>
      <c r="PF229" s="3"/>
      <c r="PG229" s="3"/>
      <c r="PH229" s="3"/>
      <c r="PI229" s="3"/>
      <c r="PJ229" s="3"/>
      <c r="PK229" s="3"/>
      <c r="PL229" s="3"/>
      <c r="PM229" s="3"/>
      <c r="PN229" s="3"/>
      <c r="PO229" s="3"/>
      <c r="PP229" s="3"/>
      <c r="PQ229" s="3"/>
      <c r="PR229" s="3"/>
      <c r="PS229" s="3"/>
      <c r="PT229" s="3"/>
      <c r="PU229" s="3"/>
      <c r="PV229" s="3"/>
      <c r="PW229" s="3"/>
      <c r="PX229" s="3"/>
      <c r="PY229" s="3"/>
      <c r="PZ229" s="3"/>
      <c r="QA229" s="3"/>
      <c r="QB229" s="3"/>
      <c r="QC229" s="3"/>
      <c r="QD229" s="3"/>
      <c r="QE229" s="3"/>
      <c r="QF229" s="3"/>
      <c r="QG229" s="3"/>
      <c r="QH229" s="3"/>
      <c r="QI229" s="3"/>
      <c r="QJ229" s="3"/>
      <c r="QK229" s="3"/>
      <c r="QL229" s="3"/>
      <c r="QM229" s="3"/>
      <c r="QN229" s="3"/>
      <c r="QO229" s="3"/>
      <c r="QP229" s="3"/>
      <c r="QQ229" s="3"/>
      <c r="QR229" s="3"/>
      <c r="QS229" s="3"/>
      <c r="QT229" s="3"/>
      <c r="QU229" s="3"/>
      <c r="QV229" s="3"/>
      <c r="QW229" s="3"/>
      <c r="QX229" s="3"/>
      <c r="QY229" s="3"/>
      <c r="QZ229" s="3"/>
      <c r="RA229" s="3"/>
      <c r="RB229" s="3"/>
      <c r="RC229" s="3"/>
      <c r="RD229" s="3"/>
      <c r="RE229" s="3"/>
      <c r="RF229" s="3"/>
      <c r="RG229" s="3"/>
      <c r="RH229" s="3"/>
      <c r="RI229" s="3"/>
      <c r="RJ229" s="3"/>
      <c r="RK229" s="3"/>
      <c r="RL229" s="3"/>
      <c r="RM229" s="3"/>
      <c r="RN229" s="3"/>
      <c r="RO229" s="3"/>
      <c r="RP229" s="3"/>
      <c r="RQ229" s="3"/>
      <c r="RR229" s="3"/>
      <c r="RS229" s="3"/>
      <c r="RT229" s="3"/>
      <c r="RU229" s="3"/>
      <c r="RV229" s="3"/>
      <c r="RW229" s="3"/>
      <c r="RX229" s="3"/>
      <c r="RY229" s="3"/>
      <c r="RZ229" s="3"/>
      <c r="SA229" s="3"/>
      <c r="SB229" s="3"/>
      <c r="SC229" s="3"/>
      <c r="SD229" s="3"/>
      <c r="SE229" s="3"/>
      <c r="SF229" s="3"/>
      <c r="SG229" s="3"/>
      <c r="SH229" s="3"/>
      <c r="SI229" s="3"/>
      <c r="SJ229" s="3"/>
      <c r="SK229" s="3"/>
      <c r="SL229" s="3"/>
      <c r="SM229" s="3"/>
      <c r="SN229" s="3"/>
      <c r="SO229" s="3"/>
      <c r="SP229" s="3"/>
      <c r="SQ229" s="3"/>
      <c r="SR229" s="3"/>
      <c r="SS229" s="3"/>
      <c r="ST229" s="3"/>
      <c r="SU229" s="3"/>
      <c r="SV229" s="3"/>
      <c r="SW229" s="3"/>
      <c r="SX229" s="3"/>
      <c r="SY229" s="3"/>
      <c r="SZ229" s="3"/>
      <c r="TA229" s="3"/>
      <c r="TB229" s="3"/>
      <c r="TC229" s="3"/>
      <c r="TD229" s="3"/>
      <c r="TE229" s="3"/>
      <c r="TF229" s="3"/>
      <c r="TG229" s="3"/>
      <c r="TH229" s="3"/>
      <c r="TI229" s="3"/>
      <c r="TJ229" s="3"/>
      <c r="TK229" s="3"/>
      <c r="TL229" s="3"/>
      <c r="TM229" s="3"/>
      <c r="TN229" s="3"/>
      <c r="TO229" s="3"/>
      <c r="TP229" s="3"/>
      <c r="TQ229" s="3"/>
      <c r="TR229" s="3"/>
      <c r="TS229" s="3"/>
      <c r="TT229" s="3"/>
      <c r="TU229" s="3"/>
      <c r="TV229" s="3"/>
      <c r="TW229" s="3"/>
      <c r="TX229" s="3"/>
      <c r="TY229" s="3"/>
      <c r="TZ229" s="3"/>
      <c r="UA229" s="3"/>
      <c r="UB229" s="3"/>
      <c r="UC229" s="3"/>
      <c r="UD229" s="3"/>
      <c r="UE229" s="3"/>
      <c r="UF229" s="3"/>
      <c r="UG229" s="3"/>
      <c r="UH229" s="3"/>
      <c r="UI229" s="3"/>
      <c r="UJ229" s="3"/>
      <c r="UK229" s="3"/>
      <c r="UL229" s="3"/>
      <c r="UM229" s="3"/>
      <c r="UN229" s="3"/>
      <c r="UO229" s="3"/>
      <c r="UP229" s="3"/>
      <c r="UQ229" s="3"/>
      <c r="UR229" s="3"/>
      <c r="US229" s="3"/>
      <c r="UT229" s="3"/>
      <c r="UU229" s="3"/>
      <c r="UV229" s="3"/>
      <c r="UW229" s="3"/>
      <c r="UX229" s="3"/>
      <c r="UY229" s="3"/>
      <c r="UZ229" s="3"/>
      <c r="VA229" s="3"/>
      <c r="VB229" s="3"/>
      <c r="VC229" s="3"/>
      <c r="VD229" s="3"/>
      <c r="VE229" s="3"/>
      <c r="VF229" s="3"/>
      <c r="VG229" s="3"/>
      <c r="VH229" s="3"/>
      <c r="VI229" s="3"/>
      <c r="VJ229" s="3"/>
      <c r="VK229" s="3"/>
      <c r="VL229" s="3"/>
      <c r="VM229" s="3"/>
      <c r="VN229" s="3"/>
      <c r="VO229" s="3"/>
      <c r="VP229" s="3"/>
      <c r="VQ229" s="3"/>
      <c r="VR229" s="3"/>
      <c r="VS229" s="3"/>
      <c r="VT229" s="3"/>
      <c r="VU229" s="3"/>
      <c r="VV229" s="3"/>
      <c r="VW229" s="3"/>
      <c r="VX229" s="3"/>
      <c r="VY229" s="3"/>
      <c r="VZ229" s="3"/>
      <c r="WA229" s="3"/>
      <c r="WB229" s="3"/>
      <c r="WC229" s="3"/>
      <c r="WD229" s="3"/>
      <c r="WE229" s="3"/>
      <c r="WF229" s="3"/>
      <c r="WG229" s="3"/>
      <c r="WH229" s="3"/>
      <c r="WI229" s="3"/>
      <c r="WJ229" s="3"/>
      <c r="WK229" s="3"/>
      <c r="WL229" s="3"/>
      <c r="WM229" s="3"/>
      <c r="WN229" s="3"/>
      <c r="WO229" s="3"/>
      <c r="WP229" s="3"/>
      <c r="WQ229" s="3"/>
      <c r="WR229" s="3"/>
      <c r="WS229" s="3"/>
      <c r="WT229" s="3"/>
      <c r="WU229" s="3"/>
      <c r="WV229" s="3"/>
      <c r="WW229" s="3"/>
      <c r="WX229" s="3"/>
      <c r="WY229" s="3"/>
      <c r="WZ229" s="3"/>
      <c r="XA229" s="3"/>
      <c r="XB229" s="3"/>
      <c r="XC229" s="3"/>
      <c r="XD229" s="3"/>
      <c r="XE229" s="3"/>
      <c r="XF229" s="3"/>
      <c r="XG229" s="3"/>
      <c r="XH229" s="3"/>
      <c r="XI229" s="3"/>
      <c r="XJ229" s="3"/>
      <c r="XK229" s="3"/>
      <c r="XL229" s="3"/>
      <c r="XM229" s="3"/>
      <c r="XN229" s="3"/>
      <c r="XO229" s="3"/>
      <c r="XP229" s="3"/>
      <c r="XQ229" s="3"/>
      <c r="XR229" s="3"/>
      <c r="XS229" s="3"/>
      <c r="XT229" s="3"/>
      <c r="XU229" s="3"/>
      <c r="XV229" s="3"/>
      <c r="XW229" s="3"/>
      <c r="XX229" s="3"/>
      <c r="XY229" s="3"/>
      <c r="XZ229" s="3"/>
      <c r="YA229" s="3"/>
      <c r="YB229" s="3"/>
      <c r="YC229" s="3"/>
      <c r="YD229" s="3"/>
      <c r="YE229" s="3"/>
      <c r="YF229" s="3"/>
      <c r="YG229" s="3"/>
      <c r="YH229" s="3"/>
      <c r="YI229" s="3"/>
      <c r="YJ229" s="3"/>
      <c r="YK229" s="3"/>
      <c r="YL229" s="3"/>
      <c r="YM229" s="3"/>
      <c r="YN229" s="3"/>
      <c r="YO229" s="3"/>
      <c r="YP229" s="3"/>
      <c r="YQ229" s="3"/>
      <c r="YR229" s="3"/>
      <c r="YS229" s="3"/>
      <c r="YT229" s="3"/>
      <c r="YU229" s="3"/>
      <c r="YV229" s="3"/>
      <c r="YW229" s="3"/>
      <c r="YX229" s="3"/>
      <c r="YY229" s="3"/>
      <c r="YZ229" s="3"/>
      <c r="ZA229" s="3"/>
      <c r="ZB229" s="3"/>
      <c r="ZC229" s="3"/>
      <c r="ZD229" s="3"/>
      <c r="ZE229" s="3"/>
      <c r="ZF229" s="3"/>
      <c r="ZG229" s="3"/>
      <c r="ZH229" s="3"/>
      <c r="ZI229" s="3"/>
      <c r="ZJ229" s="3"/>
      <c r="ZK229" s="3"/>
      <c r="ZL229" s="3"/>
      <c r="ZM229" s="3"/>
      <c r="ZN229" s="3"/>
      <c r="ZO229" s="3"/>
      <c r="ZP229" s="3"/>
      <c r="ZQ229" s="3"/>
      <c r="ZR229" s="3"/>
      <c r="ZS229" s="3"/>
      <c r="ZT229" s="3"/>
      <c r="ZU229" s="3"/>
      <c r="ZV229" s="3"/>
      <c r="ZW229" s="3"/>
      <c r="ZX229" s="3"/>
      <c r="ZY229" s="3"/>
      <c r="ZZ229" s="3"/>
      <c r="AAA229" s="3"/>
      <c r="AAB229" s="3"/>
      <c r="AAC229" s="3"/>
      <c r="AAD229" s="3"/>
      <c r="AAE229" s="3"/>
      <c r="AAF229" s="3"/>
      <c r="AAG229" s="3"/>
      <c r="AAH229" s="3"/>
      <c r="AAI229" s="3"/>
      <c r="AAJ229" s="3"/>
      <c r="AAK229" s="3"/>
      <c r="AAL229" s="3"/>
      <c r="AAM229" s="3"/>
      <c r="AAN229" s="3"/>
      <c r="AAO229" s="3"/>
      <c r="AAP229" s="3"/>
      <c r="AAQ229" s="3"/>
      <c r="AAR229" s="3"/>
      <c r="AAS229" s="3"/>
      <c r="AAT229" s="3"/>
      <c r="AAU229" s="3"/>
      <c r="AAV229" s="3"/>
      <c r="AAW229" s="3"/>
      <c r="AAX229" s="3"/>
      <c r="AAY229" s="3"/>
      <c r="AAZ229" s="3"/>
      <c r="ABA229" s="3"/>
      <c r="ABB229" s="3"/>
      <c r="ABC229" s="3"/>
      <c r="ABD229" s="3"/>
      <c r="ABE229" s="3"/>
      <c r="ABF229" s="3"/>
      <c r="ABG229" s="3"/>
      <c r="ABH229" s="3"/>
      <c r="ABI229" s="3"/>
      <c r="ABJ229" s="3"/>
      <c r="ABK229" s="3"/>
      <c r="ABL229" s="3"/>
      <c r="ABM229" s="3"/>
      <c r="ABN229" s="3"/>
      <c r="ABO229" s="3"/>
      <c r="ABP229" s="3"/>
      <c r="ABQ229" s="3"/>
      <c r="ABR229" s="3"/>
      <c r="ABS229" s="3"/>
      <c r="ABT229" s="3"/>
      <c r="ABU229" s="3"/>
      <c r="ABV229" s="3"/>
      <c r="ABW229" s="3"/>
      <c r="ABX229" s="3"/>
      <c r="ABY229" s="3"/>
      <c r="ABZ229" s="3"/>
      <c r="ACA229" s="3"/>
      <c r="ACB229" s="3"/>
      <c r="ACC229" s="3"/>
      <c r="ACD229" s="3"/>
      <c r="ACE229" s="3"/>
      <c r="ACF229" s="3"/>
      <c r="ACG229" s="3"/>
      <c r="ACH229" s="3"/>
      <c r="ACI229" s="3"/>
      <c r="ACJ229" s="3"/>
      <c r="ACK229" s="3"/>
      <c r="ACL229" s="3"/>
      <c r="ACM229" s="3"/>
      <c r="ACN229" s="3"/>
      <c r="ACO229" s="3"/>
      <c r="ACP229" s="3"/>
      <c r="ACQ229" s="3"/>
      <c r="ACR229" s="3"/>
      <c r="ACS229" s="3"/>
      <c r="ACT229" s="3"/>
      <c r="ACU229" s="3"/>
      <c r="ACV229" s="3"/>
      <c r="ACW229" s="3"/>
      <c r="ACX229" s="3"/>
      <c r="ACY229" s="3"/>
      <c r="ACZ229" s="3"/>
      <c r="ADA229" s="3"/>
      <c r="ADB229" s="3"/>
      <c r="ADC229" s="3"/>
      <c r="ADD229" s="3"/>
      <c r="ADE229" s="3"/>
      <c r="ADF229" s="3"/>
      <c r="ADG229" s="3"/>
      <c r="ADH229" s="3"/>
      <c r="ADI229" s="3"/>
      <c r="ADJ229" s="3"/>
      <c r="ADK229" s="3"/>
      <c r="ADL229" s="3"/>
      <c r="ADM229" s="3"/>
      <c r="ADN229" s="3"/>
      <c r="ADO229" s="3"/>
      <c r="ADP229" s="3"/>
      <c r="ADQ229" s="3"/>
      <c r="ADR229" s="3"/>
      <c r="ADS229" s="3"/>
      <c r="ADT229" s="3"/>
      <c r="ADU229" s="3"/>
      <c r="ADV229" s="3"/>
      <c r="ADW229" s="3"/>
      <c r="ADX229" s="3"/>
      <c r="ADY229" s="3"/>
      <c r="ADZ229" s="3"/>
      <c r="AEA229" s="3"/>
      <c r="AEB229" s="3"/>
      <c r="AEC229" s="3"/>
      <c r="AED229" s="3"/>
      <c r="AEE229" s="3"/>
      <c r="AEF229" s="3"/>
      <c r="AEG229" s="3"/>
      <c r="AEH229" s="3"/>
      <c r="AEI229" s="3"/>
      <c r="AEJ229" s="3"/>
      <c r="AEK229" s="3"/>
      <c r="AEL229" s="3"/>
      <c r="AEM229" s="3"/>
      <c r="AEN229" s="3"/>
      <c r="AEO229" s="3"/>
      <c r="AEP229" s="3"/>
      <c r="AEQ229" s="3"/>
      <c r="AER229" s="3"/>
      <c r="AES229" s="3"/>
      <c r="AET229" s="3"/>
      <c r="AEU229" s="3"/>
      <c r="AEV229" s="3"/>
      <c r="AEW229" s="3"/>
      <c r="AEX229" s="3"/>
      <c r="AEY229" s="3"/>
      <c r="AEZ229" s="3"/>
      <c r="AFA229" s="3"/>
      <c r="AFB229" s="3"/>
      <c r="AFC229" s="3"/>
      <c r="AFD229" s="3"/>
      <c r="AFE229" s="3"/>
      <c r="AFF229" s="3"/>
      <c r="AFG229" s="3"/>
      <c r="AFH229" s="3"/>
      <c r="AFI229" s="3"/>
      <c r="AFJ229" s="3"/>
      <c r="AFK229" s="3"/>
      <c r="AFL229" s="3"/>
      <c r="AFM229" s="3"/>
      <c r="AFN229" s="3"/>
      <c r="AFO229" s="3"/>
      <c r="AFP229" s="3"/>
      <c r="AFQ229" s="3"/>
      <c r="AFR229" s="3"/>
      <c r="AFS229" s="3"/>
      <c r="AFT229" s="3"/>
      <c r="AFU229" s="3"/>
      <c r="AFV229" s="3"/>
      <c r="AFW229" s="3"/>
      <c r="AFX229" s="3"/>
      <c r="AFY229" s="3"/>
      <c r="AFZ229" s="3"/>
      <c r="AGA229" s="3"/>
      <c r="AGB229" s="3"/>
      <c r="AGC229" s="3"/>
      <c r="AGD229" s="3"/>
      <c r="AGE229" s="3"/>
      <c r="AGF229" s="3"/>
      <c r="AGG229" s="3"/>
      <c r="AGH229" s="3"/>
      <c r="AGI229" s="3"/>
      <c r="AGJ229" s="3"/>
      <c r="AGK229" s="3"/>
      <c r="AGL229" s="3"/>
      <c r="AGM229" s="3"/>
      <c r="AGN229" s="3"/>
      <c r="AGO229" s="3"/>
      <c r="AGP229" s="3"/>
      <c r="AGQ229" s="3"/>
      <c r="AGR229" s="3"/>
      <c r="AGS229" s="3"/>
      <c r="AGT229" s="3"/>
      <c r="AGU229" s="3"/>
      <c r="AGV229" s="3"/>
      <c r="AGW229" s="3"/>
      <c r="AGX229" s="3"/>
      <c r="AGY229" s="3"/>
      <c r="AGZ229" s="3"/>
      <c r="AHA229" s="3"/>
      <c r="AHB229" s="3"/>
      <c r="AHC229" s="3"/>
      <c r="AHD229" s="3"/>
      <c r="AHE229" s="3"/>
      <c r="AHF229" s="3"/>
      <c r="AHG229" s="3"/>
      <c r="AHH229" s="3"/>
      <c r="AHI229" s="3"/>
      <c r="AHJ229" s="3"/>
      <c r="AHK229" s="3"/>
      <c r="AHL229" s="3"/>
      <c r="AHM229" s="3"/>
      <c r="AHN229" s="3"/>
      <c r="AHO229" s="3"/>
      <c r="AHP229" s="3"/>
      <c r="AHQ229" s="3"/>
      <c r="AHR229" s="3"/>
      <c r="AHS229" s="3"/>
      <c r="AHT229" s="3"/>
      <c r="AHU229" s="3"/>
      <c r="AHV229" s="3"/>
      <c r="AHW229" s="3"/>
      <c r="AHX229" s="3"/>
      <c r="AHY229" s="3"/>
      <c r="AHZ229" s="3"/>
      <c r="AIA229" s="3"/>
      <c r="AIB229" s="3"/>
      <c r="AIC229" s="3"/>
      <c r="AID229" s="3"/>
      <c r="AIE229" s="3"/>
      <c r="AIF229" s="3"/>
      <c r="AIG229" s="3"/>
      <c r="AIH229" s="3"/>
      <c r="AII229" s="3"/>
      <c r="AIJ229" s="3"/>
      <c r="AIK229" s="3"/>
      <c r="AIL229" s="3"/>
      <c r="AIM229" s="3"/>
      <c r="AIN229" s="3"/>
      <c r="AIO229" s="3"/>
      <c r="AIP229" s="3"/>
      <c r="AIQ229" s="3"/>
      <c r="AIR229" s="3"/>
      <c r="AIS229" s="3"/>
      <c r="AIT229" s="3"/>
      <c r="AIU229" s="3"/>
      <c r="AIV229" s="3"/>
      <c r="AIW229" s="3"/>
      <c r="AIX229" s="3"/>
      <c r="AIY229" s="3"/>
      <c r="AIZ229" s="3"/>
      <c r="AJA229" s="3"/>
      <c r="AJB229" s="3"/>
      <c r="AJC229" s="3"/>
      <c r="AJD229" s="3"/>
      <c r="AJE229" s="3"/>
      <c r="AJF229" s="3"/>
      <c r="AJG229" s="3"/>
      <c r="AJH229" s="3"/>
      <c r="AJI229" s="3"/>
      <c r="AJJ229" s="3"/>
      <c r="AJK229" s="3"/>
      <c r="AJL229" s="3"/>
      <c r="AJM229" s="3"/>
      <c r="AJN229" s="3"/>
      <c r="AJO229" s="3"/>
      <c r="AJP229" s="3"/>
      <c r="AJQ229" s="3"/>
      <c r="AJR229" s="3"/>
      <c r="AJS229" s="3"/>
      <c r="AJT229" s="3"/>
      <c r="AJU229" s="3"/>
      <c r="AJV229" s="3"/>
      <c r="AJW229" s="3"/>
      <c r="AJX229" s="3"/>
      <c r="AJY229" s="3"/>
      <c r="AJZ229" s="3"/>
      <c r="AKA229" s="3"/>
      <c r="AKB229" s="3"/>
      <c r="AKC229" s="3"/>
      <c r="AKD229" s="3"/>
      <c r="AKE229" s="3"/>
      <c r="AKF229" s="3"/>
      <c r="AKG229" s="3"/>
      <c r="AKH229" s="3"/>
      <c r="AKI229" s="3"/>
      <c r="AKJ229" s="3"/>
      <c r="AKK229" s="3"/>
      <c r="AKL229" s="3"/>
      <c r="AKM229" s="3"/>
      <c r="AKN229" s="3"/>
      <c r="AKO229" s="3"/>
      <c r="AKP229" s="3"/>
      <c r="AKQ229" s="3"/>
      <c r="AKR229" s="3"/>
      <c r="AKS229" s="3"/>
      <c r="AKT229" s="3"/>
      <c r="AKU229" s="3"/>
      <c r="AKV229" s="3"/>
      <c r="AKW229" s="3"/>
      <c r="AKX229" s="3"/>
      <c r="AKY229" s="3"/>
      <c r="AKZ229" s="3"/>
      <c r="ALA229" s="3"/>
      <c r="ALB229" s="3"/>
      <c r="ALC229" s="3"/>
      <c r="ALD229" s="3"/>
      <c r="ALE229" s="3"/>
      <c r="ALF229" s="3"/>
      <c r="ALG229" s="3"/>
      <c r="ALH229" s="3"/>
      <c r="ALI229" s="3"/>
      <c r="ALJ229" s="3"/>
      <c r="ALK229" s="3"/>
      <c r="ALL229" s="3"/>
      <c r="ALM229" s="3"/>
      <c r="ALN229" s="3"/>
      <c r="ALO229" s="3"/>
      <c r="ALP229" s="3"/>
      <c r="ALQ229" s="3"/>
      <c r="ALR229" s="3"/>
      <c r="ALS229" s="3"/>
      <c r="ALT229" s="3"/>
      <c r="ALU229" s="3"/>
      <c r="ALV229" s="3"/>
      <c r="ALW229" s="3"/>
      <c r="ALX229" s="3"/>
      <c r="ALY229" s="3"/>
      <c r="ALZ229" s="3"/>
      <c r="AMA229" s="3"/>
      <c r="AMB229" s="3"/>
      <c r="AMC229" s="3"/>
      <c r="AMD229" s="3"/>
      <c r="AME229" s="3"/>
      <c r="AMF229" s="3"/>
      <c r="AMG229" s="3"/>
      <c r="AMH229" s="3"/>
      <c r="AMI229" s="3"/>
      <c r="AMJ229" s="3"/>
      <c r="AMK229" s="3"/>
      <c r="AML229" s="3"/>
      <c r="AMM229" s="3"/>
      <c r="AMN229" s="3"/>
      <c r="AMO229" s="3"/>
      <c r="AMP229" s="3"/>
      <c r="AMQ229" s="3"/>
      <c r="AMR229" s="3"/>
      <c r="AMS229" s="3"/>
      <c r="AMT229" s="3"/>
      <c r="AMU229" s="3"/>
      <c r="AMV229" s="3"/>
      <c r="AMW229" s="3"/>
      <c r="AMX229" s="3"/>
      <c r="AMY229" s="3"/>
      <c r="AMZ229" s="3"/>
      <c r="ANA229" s="3"/>
      <c r="ANB229" s="3"/>
      <c r="ANC229" s="3"/>
      <c r="AND229" s="3"/>
      <c r="ANE229" s="3"/>
      <c r="ANF229" s="3"/>
      <c r="ANG229" s="3"/>
      <c r="ANH229" s="3"/>
      <c r="ANI229" s="3"/>
      <c r="ANJ229" s="3"/>
      <c r="ANK229" s="3"/>
      <c r="ANL229" s="3"/>
      <c r="ANM229" s="3"/>
      <c r="ANN229" s="3"/>
      <c r="ANO229" s="3"/>
      <c r="ANP229" s="3"/>
      <c r="ANQ229" s="3"/>
      <c r="ANR229" s="3"/>
      <c r="ANS229" s="3"/>
      <c r="ANT229" s="3"/>
      <c r="ANU229" s="3"/>
      <c r="ANV229" s="3"/>
      <c r="ANW229" s="3"/>
      <c r="ANX229" s="3"/>
      <c r="ANY229" s="3"/>
      <c r="ANZ229" s="3"/>
      <c r="AOA229" s="3"/>
      <c r="AOB229" s="3"/>
      <c r="AOC229" s="3"/>
      <c r="AOD229" s="3"/>
      <c r="AOE229" s="3"/>
      <c r="AOF229" s="3"/>
      <c r="AOG229" s="3"/>
      <c r="AOH229" s="3"/>
      <c r="AOI229" s="3"/>
      <c r="AOJ229" s="3"/>
      <c r="AOK229" s="3"/>
      <c r="AOL229" s="3"/>
      <c r="AOM229" s="3"/>
      <c r="AON229" s="3"/>
      <c r="AOO229" s="3"/>
      <c r="AOP229" s="3"/>
      <c r="AOQ229" s="3"/>
      <c r="AOR229" s="3"/>
      <c r="AOS229" s="3"/>
      <c r="AOT229" s="3"/>
      <c r="AOU229" s="3"/>
      <c r="AOV229" s="3"/>
      <c r="AOW229" s="3"/>
      <c r="AOX229" s="3"/>
      <c r="AOY229" s="3"/>
      <c r="AOZ229" s="3"/>
      <c r="APA229" s="3"/>
      <c r="APB229" s="3"/>
      <c r="APC229" s="3"/>
      <c r="APD229" s="3"/>
      <c r="APE229" s="3"/>
      <c r="APF229" s="3"/>
      <c r="APG229" s="3"/>
      <c r="APH229" s="3"/>
      <c r="API229" s="3"/>
      <c r="APJ229" s="3"/>
      <c r="APK229" s="3"/>
      <c r="APL229" s="3"/>
      <c r="APM229" s="3"/>
      <c r="APN229" s="3"/>
      <c r="APO229" s="3"/>
      <c r="APP229" s="3"/>
      <c r="APQ229" s="3"/>
      <c r="APR229" s="3"/>
      <c r="APS229" s="3"/>
      <c r="APT229" s="3"/>
      <c r="APU229" s="3"/>
      <c r="APV229" s="3"/>
      <c r="APW229" s="3"/>
      <c r="APX229" s="3"/>
      <c r="APY229" s="3"/>
      <c r="APZ229" s="3"/>
      <c r="AQA229" s="3"/>
      <c r="AQB229" s="3"/>
      <c r="AQC229" s="3"/>
      <c r="AQD229" s="3"/>
      <c r="AQE229" s="3"/>
      <c r="AQF229" s="3"/>
      <c r="AQG229" s="3"/>
      <c r="AQH229" s="3"/>
      <c r="AQI229" s="3"/>
      <c r="AQJ229" s="3"/>
      <c r="AQK229" s="3"/>
      <c r="AQL229" s="3"/>
      <c r="AQM229" s="3"/>
      <c r="AQN229" s="3"/>
      <c r="AQO229" s="3"/>
      <c r="AQP229" s="3"/>
      <c r="AQQ229" s="3"/>
      <c r="AQR229" s="3"/>
      <c r="AQS229" s="3"/>
      <c r="AQT229" s="3"/>
      <c r="AQU229" s="3"/>
      <c r="AQV229" s="3"/>
      <c r="AQW229" s="3"/>
      <c r="AQX229" s="3"/>
      <c r="AQY229" s="3"/>
      <c r="AQZ229" s="3"/>
      <c r="ARA229" s="3"/>
      <c r="ARB229" s="3"/>
      <c r="ARC229" s="3"/>
      <c r="ARD229" s="3"/>
      <c r="ARE229" s="3"/>
      <c r="ARF229" s="3"/>
      <c r="ARG229" s="3"/>
      <c r="ARH229" s="3"/>
      <c r="ARI229" s="3"/>
      <c r="ARJ229" s="3"/>
      <c r="ARK229" s="3"/>
      <c r="ARL229" s="3"/>
      <c r="ARM229" s="3"/>
      <c r="ARN229" s="3"/>
      <c r="ARO229" s="3"/>
      <c r="ARP229" s="3"/>
      <c r="ARQ229" s="3"/>
      <c r="ARR229" s="3"/>
      <c r="ARS229" s="3"/>
      <c r="ART229" s="3"/>
      <c r="ARU229" s="3"/>
      <c r="ARV229" s="3"/>
      <c r="ARW229" s="3"/>
      <c r="ARX229" s="3"/>
      <c r="ARY229" s="3"/>
      <c r="ARZ229" s="3"/>
      <c r="ASA229" s="3"/>
      <c r="ASB229" s="3"/>
      <c r="ASC229" s="3"/>
      <c r="ASD229" s="3"/>
      <c r="ASE229" s="3"/>
      <c r="ASF229" s="3"/>
      <c r="ASG229" s="3"/>
      <c r="ASH229" s="3"/>
      <c r="ASI229" s="3"/>
      <c r="ASJ229" s="3"/>
      <c r="ASK229" s="3"/>
      <c r="ASL229" s="3"/>
      <c r="ASM229" s="3"/>
      <c r="ASN229" s="3"/>
      <c r="ASO229" s="3"/>
      <c r="ASP229" s="3"/>
      <c r="ASQ229" s="3"/>
      <c r="ASR229" s="3"/>
      <c r="ASS229" s="3"/>
      <c r="AST229" s="3"/>
      <c r="ASU229" s="3"/>
      <c r="ASV229" s="3"/>
      <c r="ASW229" s="3"/>
      <c r="ASX229" s="3"/>
      <c r="ASY229" s="3"/>
      <c r="ASZ229" s="3"/>
      <c r="ATA229" s="3"/>
      <c r="ATB229" s="3"/>
      <c r="ATC229" s="3"/>
      <c r="ATD229" s="3"/>
      <c r="ATE229" s="3"/>
      <c r="ATF229" s="3"/>
      <c r="ATG229" s="3"/>
      <c r="ATH229" s="3"/>
      <c r="ATI229" s="3"/>
      <c r="ATJ229" s="3"/>
      <c r="ATK229" s="3"/>
      <c r="ATL229" s="3"/>
      <c r="ATM229" s="3"/>
      <c r="ATN229" s="3"/>
      <c r="ATO229" s="3"/>
      <c r="ATP229" s="3"/>
      <c r="ATQ229" s="3"/>
      <c r="ATR229" s="3"/>
      <c r="ATS229" s="3"/>
      <c r="ATT229" s="3"/>
      <c r="ATU229" s="3"/>
      <c r="ATV229" s="3"/>
      <c r="ATW229" s="3"/>
      <c r="ATX229" s="3"/>
      <c r="ATY229" s="3"/>
      <c r="ATZ229" s="3"/>
      <c r="AUA229" s="3"/>
      <c r="AUB229" s="3"/>
      <c r="AUC229" s="3"/>
      <c r="AUD229" s="3"/>
      <c r="AUE229" s="3"/>
      <c r="AUF229" s="3"/>
      <c r="AUG229" s="3"/>
      <c r="AUH229" s="3"/>
      <c r="AUI229" s="3"/>
      <c r="AUJ229" s="3"/>
      <c r="AUK229" s="3"/>
      <c r="AUL229" s="3"/>
      <c r="AUM229" s="3"/>
      <c r="AUN229" s="3"/>
      <c r="AUO229" s="3"/>
      <c r="AUP229" s="3"/>
      <c r="AUQ229" s="3"/>
      <c r="AUR229" s="3"/>
      <c r="AUS229" s="3"/>
      <c r="AUT229" s="3"/>
      <c r="AUU229" s="3"/>
      <c r="AUV229" s="3"/>
      <c r="AUW229" s="3"/>
      <c r="AUX229" s="3"/>
      <c r="AUY229" s="3"/>
      <c r="AUZ229" s="3"/>
      <c r="AVA229" s="3"/>
      <c r="AVB229" s="3"/>
      <c r="AVC229" s="3"/>
      <c r="AVD229" s="3"/>
      <c r="AVE229" s="3"/>
      <c r="AVF229" s="3"/>
      <c r="AVG229" s="3"/>
      <c r="AVH229" s="3"/>
      <c r="AVI229" s="3"/>
      <c r="AVJ229" s="3"/>
      <c r="AVK229" s="3"/>
      <c r="AVL229" s="3"/>
      <c r="AVM229" s="3"/>
      <c r="AVN229" s="3"/>
      <c r="AVO229" s="3"/>
      <c r="AVP229" s="3"/>
      <c r="AVQ229" s="3"/>
      <c r="AVR229" s="3"/>
      <c r="AVS229" s="3"/>
      <c r="AVT229" s="3"/>
      <c r="AVU229" s="3"/>
      <c r="AVV229" s="3"/>
      <c r="AVW229" s="3"/>
      <c r="AVX229" s="3"/>
      <c r="AVY229" s="3"/>
      <c r="AVZ229" s="3"/>
      <c r="AWA229" s="3"/>
      <c r="AWB229" s="3"/>
      <c r="AWC229" s="3"/>
      <c r="AWD229" s="3"/>
      <c r="AWE229" s="3"/>
      <c r="AWF229" s="3"/>
      <c r="AWG229" s="3"/>
      <c r="AWH229" s="3"/>
      <c r="AWI229" s="3"/>
      <c r="AWJ229" s="3"/>
      <c r="AWK229" s="3"/>
      <c r="AWL229" s="3"/>
      <c r="AWM229" s="3"/>
      <c r="AWN229" s="3"/>
      <c r="AWO229" s="3"/>
      <c r="AWP229" s="3"/>
      <c r="AWQ229" s="3"/>
      <c r="AWR229" s="3"/>
      <c r="AWS229" s="3"/>
      <c r="AWT229" s="3"/>
      <c r="AWU229" s="3"/>
      <c r="AWV229" s="3"/>
      <c r="AWW229" s="3"/>
      <c r="AWX229" s="3"/>
      <c r="AWY229" s="3"/>
      <c r="AWZ229" s="3"/>
      <c r="AXA229" s="3"/>
      <c r="AXB229" s="3"/>
      <c r="AXC229" s="3"/>
      <c r="AXD229" s="3"/>
      <c r="AXE229" s="3"/>
      <c r="AXF229" s="3"/>
      <c r="AXG229" s="3"/>
      <c r="AXH229" s="3"/>
      <c r="AXI229" s="3"/>
      <c r="AXJ229" s="3"/>
      <c r="AXK229" s="3"/>
      <c r="AXL229" s="3"/>
      <c r="AXM229" s="3"/>
      <c r="AXN229" s="3"/>
      <c r="AXO229" s="3"/>
      <c r="AXP229" s="3"/>
      <c r="AXQ229" s="3"/>
      <c r="AXR229" s="3"/>
      <c r="AXS229" s="3"/>
      <c r="AXT229" s="3"/>
      <c r="AXU229" s="3"/>
      <c r="AXV229" s="3"/>
      <c r="AXW229" s="3"/>
      <c r="AXX229" s="3"/>
      <c r="AXY229" s="3"/>
      <c r="AXZ229" s="3"/>
      <c r="AYA229" s="3"/>
      <c r="AYB229" s="3"/>
      <c r="AYC229" s="3"/>
      <c r="AYD229" s="3"/>
      <c r="AYE229" s="3"/>
      <c r="AYF229" s="3"/>
      <c r="AYG229" s="3"/>
      <c r="AYH229" s="3"/>
      <c r="AYI229" s="3"/>
      <c r="AYJ229" s="3"/>
      <c r="AYK229" s="3"/>
      <c r="AYL229" s="3"/>
      <c r="AYM229" s="3"/>
      <c r="AYN229" s="3"/>
      <c r="AYO229" s="3"/>
      <c r="AYP229" s="3"/>
      <c r="AYQ229" s="3"/>
      <c r="AYR229" s="3"/>
      <c r="AYS229" s="3"/>
      <c r="AYT229" s="3"/>
      <c r="AYU229" s="3"/>
      <c r="AYV229" s="3"/>
      <c r="AYW229" s="3"/>
      <c r="AYX229" s="3"/>
      <c r="AYY229" s="3"/>
      <c r="AYZ229" s="3"/>
      <c r="AZA229" s="3"/>
      <c r="AZB229" s="3"/>
      <c r="AZC229" s="3"/>
      <c r="AZD229" s="3"/>
      <c r="AZE229" s="3"/>
      <c r="AZF229" s="3"/>
      <c r="AZG229" s="3"/>
      <c r="AZH229" s="3"/>
      <c r="AZI229" s="3"/>
      <c r="AZJ229" s="3"/>
      <c r="AZK229" s="3"/>
      <c r="AZL229" s="3"/>
      <c r="AZM229" s="3"/>
      <c r="AZN229" s="3"/>
      <c r="AZO229" s="3"/>
      <c r="AZP229" s="3"/>
      <c r="AZQ229" s="3"/>
      <c r="AZR229" s="3"/>
      <c r="AZS229" s="3"/>
      <c r="AZT229" s="3"/>
      <c r="AZU229" s="3"/>
      <c r="AZV229" s="3"/>
      <c r="AZW229" s="3"/>
      <c r="AZX229" s="3"/>
      <c r="AZY229" s="3"/>
      <c r="AZZ229" s="3"/>
      <c r="BAA229" s="3"/>
      <c r="BAB229" s="3"/>
      <c r="BAC229" s="3"/>
      <c r="BAD229" s="3"/>
      <c r="BAE229" s="3"/>
      <c r="BAF229" s="3"/>
      <c r="BAG229" s="3"/>
      <c r="BAH229" s="3"/>
      <c r="BAI229" s="3"/>
      <c r="BAJ229" s="3"/>
      <c r="BAK229" s="3"/>
      <c r="BAL229" s="3"/>
      <c r="BAM229" s="3"/>
      <c r="BAN229" s="3"/>
      <c r="BAO229" s="3"/>
      <c r="BAP229" s="3"/>
      <c r="BAQ229" s="3"/>
      <c r="BAR229" s="3"/>
      <c r="BAS229" s="3"/>
      <c r="BAT229" s="3"/>
      <c r="BAU229" s="3"/>
      <c r="BAV229" s="3"/>
      <c r="BAW229" s="3"/>
      <c r="BAX229" s="3"/>
      <c r="BAY229" s="3"/>
      <c r="BAZ229" s="3"/>
      <c r="BBA229" s="3"/>
      <c r="BBB229" s="3"/>
      <c r="BBC229" s="3"/>
      <c r="BBD229" s="3"/>
      <c r="BBE229" s="3"/>
      <c r="BBF229" s="3"/>
      <c r="BBG229" s="3"/>
      <c r="BBH229" s="3"/>
      <c r="BBI229" s="3"/>
      <c r="BBJ229" s="3"/>
      <c r="BBK229" s="3"/>
      <c r="BBL229" s="3"/>
      <c r="BBM229" s="3"/>
      <c r="BBN229" s="3"/>
      <c r="BBO229" s="3"/>
      <c r="BBP229" s="3"/>
      <c r="BBQ229" s="3"/>
      <c r="BBR229" s="3"/>
      <c r="BBS229" s="3"/>
      <c r="BBT229" s="3"/>
      <c r="BBU229" s="3"/>
      <c r="BBV229" s="3"/>
      <c r="BBW229" s="3"/>
      <c r="BBX229" s="3"/>
      <c r="BBY229" s="3"/>
      <c r="BBZ229" s="3"/>
      <c r="BCA229" s="3"/>
      <c r="BCB229" s="3"/>
      <c r="BCC229" s="3"/>
      <c r="BCD229" s="3"/>
      <c r="BCE229" s="3"/>
      <c r="BCF229" s="3"/>
      <c r="BCG229" s="3"/>
      <c r="BCH229" s="3"/>
      <c r="BCI229" s="3"/>
      <c r="BCJ229" s="3"/>
      <c r="BCK229" s="3"/>
      <c r="BCL229" s="3"/>
      <c r="BCM229" s="3"/>
      <c r="BCN229" s="3"/>
      <c r="BCO229" s="3"/>
      <c r="BCP229" s="3"/>
      <c r="BCQ229" s="3"/>
      <c r="BCR229" s="3"/>
      <c r="BCS229" s="3"/>
      <c r="BCT229" s="3"/>
      <c r="BCU229" s="3"/>
      <c r="BCV229" s="3"/>
      <c r="BCW229" s="3"/>
      <c r="BCX229" s="3"/>
      <c r="BCY229" s="3"/>
      <c r="BCZ229" s="3"/>
      <c r="BDA229" s="3"/>
      <c r="BDB229" s="3"/>
      <c r="BDC229" s="3"/>
      <c r="BDD229" s="3"/>
      <c r="BDE229" s="3"/>
      <c r="BDF229" s="3"/>
      <c r="BDG229" s="3"/>
      <c r="BDH229" s="3"/>
      <c r="BDI229" s="3"/>
      <c r="BDJ229" s="3"/>
      <c r="BDK229" s="3"/>
      <c r="BDL229" s="3"/>
      <c r="BDM229" s="3"/>
      <c r="BDN229" s="3"/>
      <c r="BDO229" s="3"/>
      <c r="BDP229" s="3"/>
      <c r="BDQ229" s="3"/>
      <c r="BDR229" s="3"/>
      <c r="BDS229" s="3"/>
      <c r="BDT229" s="3"/>
      <c r="BDU229" s="3"/>
      <c r="BDV229" s="3"/>
      <c r="BDW229" s="3"/>
      <c r="BDX229" s="3"/>
      <c r="BDY229" s="3"/>
      <c r="BDZ229" s="3"/>
      <c r="BEA229" s="3"/>
      <c r="BEB229" s="3"/>
      <c r="BEC229" s="3"/>
      <c r="BED229" s="3"/>
      <c r="BEE229" s="3"/>
      <c r="BEF229" s="3"/>
      <c r="BEG229" s="3"/>
      <c r="BEH229" s="3"/>
      <c r="BEI229" s="3"/>
      <c r="BEJ229" s="3"/>
      <c r="BEK229" s="3"/>
      <c r="BEL229" s="3"/>
      <c r="BEM229" s="3"/>
      <c r="BEN229" s="3"/>
      <c r="BEO229" s="3"/>
      <c r="BEP229" s="3"/>
      <c r="BEQ229" s="3"/>
      <c r="BER229" s="3"/>
      <c r="BES229" s="3"/>
      <c r="BET229" s="3"/>
      <c r="BEU229" s="3"/>
      <c r="BEV229" s="3"/>
      <c r="BEW229" s="3"/>
      <c r="BEX229" s="3"/>
      <c r="BEY229" s="3"/>
      <c r="BEZ229" s="3"/>
      <c r="BFA229" s="3"/>
      <c r="BFB229" s="3"/>
      <c r="BFC229" s="3"/>
      <c r="BFD229" s="3"/>
      <c r="BFE229" s="3"/>
      <c r="BFF229" s="3"/>
      <c r="BFG229" s="3"/>
      <c r="BFH229" s="3"/>
      <c r="BFI229" s="3"/>
      <c r="BFJ229" s="3"/>
      <c r="BFK229" s="3"/>
      <c r="BFL229" s="3"/>
      <c r="BFM229" s="3"/>
      <c r="BFN229" s="3"/>
      <c r="BFO229" s="3"/>
      <c r="BFP229" s="3"/>
      <c r="BFQ229" s="3"/>
      <c r="BFR229" s="3"/>
      <c r="BFS229" s="3"/>
      <c r="BFT229" s="3"/>
      <c r="BFU229" s="3"/>
      <c r="BFV229" s="3"/>
      <c r="BFW229" s="3"/>
      <c r="BFX229" s="3"/>
      <c r="BFY229" s="3"/>
      <c r="BFZ229" s="3"/>
      <c r="BGA229" s="3"/>
      <c r="BGB229" s="3"/>
      <c r="BGC229" s="3"/>
      <c r="BGD229" s="3"/>
      <c r="BGE229" s="3"/>
      <c r="BGF229" s="3"/>
      <c r="BGG229" s="3"/>
      <c r="BGH229" s="3"/>
      <c r="BGI229" s="3"/>
      <c r="BGJ229" s="3"/>
      <c r="BGK229" s="3"/>
      <c r="BGL229" s="3"/>
      <c r="BGM229" s="3"/>
      <c r="BGN229" s="3"/>
      <c r="BGO229" s="3"/>
      <c r="BGP229" s="3"/>
      <c r="BGQ229" s="3"/>
      <c r="BGR229" s="3"/>
      <c r="BGS229" s="3"/>
      <c r="BGT229" s="3"/>
      <c r="BGU229" s="3"/>
      <c r="BGV229" s="3"/>
      <c r="BGW229" s="3"/>
      <c r="BGX229" s="3"/>
      <c r="BGY229" s="3"/>
      <c r="BGZ229" s="3"/>
      <c r="BHA229" s="3"/>
      <c r="BHB229" s="3"/>
      <c r="BHC229" s="3"/>
      <c r="BHD229" s="3"/>
      <c r="BHE229" s="3"/>
      <c r="BHF229" s="3"/>
      <c r="BHG229" s="3"/>
      <c r="BHH229" s="3"/>
      <c r="BHI229" s="3"/>
      <c r="BHJ229" s="3"/>
      <c r="BHK229" s="3"/>
      <c r="BHL229" s="3"/>
      <c r="BHM229" s="3"/>
      <c r="BHN229" s="3"/>
      <c r="BHO229" s="3"/>
      <c r="BHP229" s="3"/>
      <c r="BHQ229" s="3"/>
      <c r="BHR229" s="3"/>
      <c r="BHS229" s="3"/>
      <c r="BHT229" s="3"/>
      <c r="BHU229" s="3"/>
      <c r="BHV229" s="3"/>
      <c r="BHW229" s="3"/>
      <c r="BHX229" s="3"/>
      <c r="BHY229" s="3"/>
      <c r="BHZ229" s="3"/>
      <c r="BIA229" s="3"/>
      <c r="BIB229" s="3"/>
      <c r="BIC229" s="3"/>
      <c r="BID229" s="3"/>
      <c r="BIE229" s="3"/>
      <c r="BIF229" s="3"/>
      <c r="BIG229" s="3"/>
      <c r="BIH229" s="3"/>
      <c r="BII229" s="3"/>
      <c r="BIJ229" s="3"/>
      <c r="BIK229" s="3"/>
      <c r="BIL229" s="3"/>
      <c r="BIM229" s="3"/>
      <c r="BIN229" s="3"/>
      <c r="BIO229" s="3"/>
      <c r="BIP229" s="3"/>
      <c r="BIQ229" s="3"/>
      <c r="BIR229" s="3"/>
      <c r="BIS229" s="3"/>
      <c r="BIT229" s="3"/>
      <c r="BIU229" s="3"/>
      <c r="BIV229" s="3"/>
      <c r="BIW229" s="3"/>
      <c r="BIX229" s="3"/>
      <c r="BIY229" s="3"/>
      <c r="BIZ229" s="3"/>
      <c r="BJA229" s="3"/>
      <c r="BJB229" s="3"/>
      <c r="BJC229" s="3"/>
      <c r="BJD229" s="3"/>
      <c r="BJE229" s="3"/>
      <c r="BJF229" s="3"/>
      <c r="BJG229" s="3"/>
      <c r="BJH229" s="3"/>
      <c r="BJI229" s="3"/>
      <c r="BJJ229" s="3"/>
      <c r="BJK229" s="3"/>
      <c r="BJL229" s="3"/>
      <c r="BJM229" s="3"/>
      <c r="BJN229" s="3"/>
      <c r="BJO229" s="3"/>
      <c r="BJP229" s="3"/>
      <c r="BJQ229" s="3"/>
      <c r="BJR229" s="3"/>
      <c r="BJS229" s="3"/>
      <c r="BJT229" s="3"/>
      <c r="BJU229" s="3"/>
      <c r="BJV229" s="3"/>
      <c r="BJW229" s="3"/>
      <c r="BJX229" s="3"/>
      <c r="BJY229" s="3"/>
      <c r="BJZ229" s="3"/>
      <c r="BKA229" s="3"/>
      <c r="BKB229" s="3"/>
      <c r="BKC229" s="3"/>
      <c r="BKD229" s="3"/>
      <c r="BKE229" s="3"/>
      <c r="BKF229" s="3"/>
      <c r="BKG229" s="3"/>
      <c r="BKH229" s="3"/>
      <c r="BKI229" s="3"/>
      <c r="BKJ229" s="3"/>
      <c r="BKK229" s="3"/>
      <c r="BKL229" s="3"/>
      <c r="BKM229" s="3"/>
      <c r="BKN229" s="3"/>
      <c r="BKO229" s="3"/>
      <c r="BKP229" s="3"/>
      <c r="BKQ229" s="3"/>
      <c r="BKR229" s="3"/>
      <c r="BKS229" s="3"/>
      <c r="BKT229" s="3"/>
      <c r="BKU229" s="3"/>
      <c r="BKV229" s="3"/>
      <c r="BKW229" s="3"/>
      <c r="BKX229" s="3"/>
      <c r="BKY229" s="3"/>
      <c r="BKZ229" s="3"/>
      <c r="BLA229" s="3"/>
      <c r="BLB229" s="3"/>
      <c r="BLC229" s="3"/>
      <c r="BLD229" s="3"/>
      <c r="BLE229" s="3"/>
      <c r="BLF229" s="3"/>
      <c r="BLG229" s="3"/>
      <c r="BLH229" s="3"/>
      <c r="BLI229" s="3"/>
      <c r="BLJ229" s="3"/>
      <c r="BLK229" s="3"/>
      <c r="BLL229" s="3"/>
      <c r="BLM229" s="3"/>
      <c r="BLN229" s="3"/>
      <c r="BLO229" s="3"/>
      <c r="BLP229" s="3"/>
      <c r="BLQ229" s="3"/>
      <c r="BLR229" s="3"/>
      <c r="BLS229" s="3"/>
      <c r="BLT229" s="3"/>
      <c r="BLU229" s="3"/>
      <c r="BLV229" s="3"/>
      <c r="BLW229" s="3"/>
      <c r="BLX229" s="3"/>
      <c r="BLY229" s="3"/>
      <c r="BLZ229" s="3"/>
      <c r="BMA229" s="3"/>
      <c r="BMB229" s="3"/>
      <c r="BMC229" s="3"/>
      <c r="BMD229" s="3"/>
      <c r="BME229" s="3"/>
      <c r="BMF229" s="3"/>
      <c r="BMG229" s="3"/>
      <c r="BMH229" s="3"/>
      <c r="BMI229" s="3"/>
      <c r="BMJ229" s="3"/>
      <c r="BMK229" s="3"/>
      <c r="BML229" s="3"/>
      <c r="BMM229" s="3"/>
      <c r="BMN229" s="3"/>
      <c r="BMO229" s="3"/>
      <c r="BMP229" s="3"/>
      <c r="BMQ229" s="3"/>
      <c r="BMR229" s="3"/>
      <c r="BMS229" s="3"/>
      <c r="BMT229" s="3"/>
      <c r="BMU229" s="3"/>
      <c r="BMV229" s="3"/>
      <c r="BMW229" s="3"/>
      <c r="BMX229" s="3"/>
      <c r="BMY229" s="3"/>
      <c r="BMZ229" s="3"/>
      <c r="BNA229" s="3"/>
      <c r="BNB229" s="3"/>
      <c r="BNC229" s="3"/>
      <c r="BND229" s="3"/>
      <c r="BNE229" s="3"/>
      <c r="BNF229" s="3"/>
      <c r="BNG229" s="3"/>
      <c r="BNH229" s="3"/>
      <c r="BNI229" s="3"/>
      <c r="BNJ229" s="3"/>
      <c r="BNK229" s="3"/>
      <c r="BNL229" s="3"/>
      <c r="BNM229" s="3"/>
      <c r="BNN229" s="3"/>
      <c r="BNO229" s="3"/>
      <c r="BNP229" s="3"/>
      <c r="BNQ229" s="3"/>
      <c r="BNR229" s="3"/>
      <c r="BNS229" s="3"/>
      <c r="BNT229" s="3"/>
      <c r="BNU229" s="3"/>
      <c r="BNV229" s="3"/>
      <c r="BNW229" s="3"/>
      <c r="BNX229" s="3"/>
      <c r="BNY229" s="3"/>
      <c r="BNZ229" s="3"/>
      <c r="BOA229" s="3"/>
      <c r="BOB229" s="3"/>
      <c r="BOC229" s="3"/>
      <c r="BOD229" s="3"/>
      <c r="BOE229" s="3"/>
      <c r="BOF229" s="3"/>
      <c r="BOG229" s="3"/>
      <c r="BOH229" s="3"/>
      <c r="BOI229" s="3"/>
      <c r="BOJ229" s="3"/>
      <c r="BOK229" s="3"/>
      <c r="BOL229" s="3"/>
      <c r="BOM229" s="3"/>
      <c r="BON229" s="3"/>
      <c r="BOO229" s="3"/>
      <c r="BOP229" s="3"/>
      <c r="BOQ229" s="3"/>
      <c r="BOR229" s="3"/>
      <c r="BOS229" s="3"/>
      <c r="BOT229" s="3"/>
      <c r="BOU229" s="3"/>
      <c r="BOV229" s="3"/>
      <c r="BOW229" s="3"/>
      <c r="BOX229" s="3"/>
      <c r="BOY229" s="3"/>
      <c r="BOZ229" s="3"/>
      <c r="BPA229" s="3"/>
      <c r="BPB229" s="3"/>
      <c r="BPC229" s="3"/>
      <c r="BPD229" s="3"/>
      <c r="BPE229" s="3"/>
      <c r="BPF229" s="3"/>
      <c r="BPG229" s="3"/>
      <c r="BPH229" s="3"/>
      <c r="BPI229" s="3"/>
      <c r="BPJ229" s="3"/>
      <c r="BPK229" s="3"/>
      <c r="BPL229" s="3"/>
      <c r="BPM229" s="3"/>
      <c r="BPN229" s="3"/>
      <c r="BPO229" s="3"/>
      <c r="BPP229" s="3"/>
      <c r="BPQ229" s="3"/>
      <c r="BPR229" s="3"/>
      <c r="BPS229" s="3"/>
      <c r="BPT229" s="3"/>
      <c r="BPU229" s="3"/>
      <c r="BPV229" s="3"/>
      <c r="BPW229" s="3"/>
      <c r="BPX229" s="3"/>
      <c r="BPY229" s="3"/>
      <c r="BPZ229" s="3"/>
      <c r="BQA229" s="3"/>
      <c r="BQB229" s="3"/>
      <c r="BQC229" s="3"/>
      <c r="BQD229" s="3"/>
      <c r="BQE229" s="3"/>
      <c r="BQF229" s="3"/>
      <c r="BQG229" s="3"/>
      <c r="BQH229" s="3"/>
      <c r="BQI229" s="3"/>
      <c r="BQJ229" s="3"/>
      <c r="BQK229" s="3"/>
      <c r="BQL229" s="3"/>
      <c r="BQM229" s="3"/>
      <c r="BQN229" s="3"/>
      <c r="BQO229" s="3"/>
      <c r="BQP229" s="3"/>
      <c r="BQQ229" s="3"/>
      <c r="BQR229" s="3"/>
      <c r="BQS229" s="3"/>
      <c r="BQT229" s="3"/>
      <c r="BQU229" s="3"/>
      <c r="BQV229" s="3"/>
      <c r="BQW229" s="3"/>
      <c r="BQX229" s="3"/>
      <c r="BQY229" s="3"/>
      <c r="BQZ229" s="3"/>
      <c r="BRA229" s="3"/>
      <c r="BRB229" s="3"/>
      <c r="BRC229" s="3"/>
      <c r="BRD229" s="3"/>
      <c r="BRE229" s="3"/>
      <c r="BRF229" s="3"/>
      <c r="BRG229" s="3"/>
      <c r="BRH229" s="3"/>
      <c r="BRI229" s="3"/>
      <c r="BRJ229" s="3"/>
      <c r="BRK229" s="3"/>
      <c r="BRL229" s="3"/>
      <c r="BRM229" s="3"/>
      <c r="BRN229" s="3"/>
      <c r="BRO229" s="3"/>
      <c r="BRP229" s="3"/>
      <c r="BRQ229" s="3"/>
      <c r="BRR229" s="3"/>
      <c r="BRS229" s="3"/>
      <c r="BRT229" s="3"/>
      <c r="BRU229" s="3"/>
      <c r="BRV229" s="3"/>
      <c r="BRW229" s="3"/>
      <c r="BRX229" s="3"/>
      <c r="BRY229" s="3"/>
      <c r="BRZ229" s="3"/>
      <c r="BSA229" s="3"/>
      <c r="BSB229" s="3"/>
      <c r="BSC229" s="3"/>
      <c r="BSD229" s="3"/>
      <c r="BSE229" s="3"/>
      <c r="BSF229" s="3"/>
      <c r="BSG229" s="3"/>
      <c r="BSH229" s="3"/>
      <c r="BSI229" s="3"/>
      <c r="BSJ229" s="3"/>
      <c r="BSK229" s="3"/>
      <c r="BSL229" s="3"/>
      <c r="BSM229" s="3"/>
      <c r="BSN229" s="3"/>
      <c r="BSO229" s="3"/>
      <c r="BSP229" s="3"/>
      <c r="BSQ229" s="3"/>
      <c r="BSR229" s="3"/>
      <c r="BSS229" s="3"/>
      <c r="BST229" s="3"/>
      <c r="BSU229" s="3"/>
      <c r="BSV229" s="3"/>
      <c r="BSW229" s="3"/>
      <c r="BSX229" s="3"/>
      <c r="BSY229" s="3"/>
      <c r="BSZ229" s="3"/>
      <c r="BTA229" s="3"/>
      <c r="BTB229" s="3"/>
      <c r="BTC229" s="3"/>
      <c r="BTD229" s="3"/>
      <c r="BTE229" s="3"/>
      <c r="BTF229" s="3"/>
      <c r="BTG229" s="3"/>
      <c r="BTH229" s="3"/>
      <c r="BTI229" s="3"/>
      <c r="BTJ229" s="3"/>
      <c r="BTK229" s="3"/>
      <c r="BTL229" s="3"/>
      <c r="BTM229" s="3"/>
      <c r="BTN229" s="3"/>
      <c r="BTO229" s="3"/>
      <c r="BTP229" s="3"/>
      <c r="BTQ229" s="3"/>
      <c r="BTR229" s="3"/>
      <c r="BTS229" s="3"/>
      <c r="BTT229" s="3"/>
      <c r="BTU229" s="3"/>
      <c r="BTV229" s="3"/>
      <c r="BTW229" s="3"/>
      <c r="BTX229" s="3"/>
      <c r="BTY229" s="3"/>
      <c r="BTZ229" s="3"/>
      <c r="BUA229" s="3"/>
      <c r="BUB229" s="3"/>
      <c r="BUC229" s="3"/>
      <c r="BUD229" s="3"/>
      <c r="BUE229" s="3"/>
      <c r="BUF229" s="3"/>
      <c r="BUG229" s="3"/>
      <c r="BUH229" s="3"/>
      <c r="BUI229" s="3"/>
      <c r="BUJ229" s="3"/>
      <c r="BUK229" s="3"/>
      <c r="BUL229" s="3"/>
      <c r="BUM229" s="3"/>
      <c r="BUN229" s="3"/>
      <c r="BUO229" s="3"/>
      <c r="BUP229" s="3"/>
      <c r="BUQ229" s="3"/>
      <c r="BUR229" s="3"/>
      <c r="BUS229" s="3"/>
      <c r="BUT229" s="3"/>
      <c r="BUU229" s="3"/>
      <c r="BUV229" s="3"/>
      <c r="BUW229" s="3"/>
      <c r="BUX229" s="3"/>
      <c r="BUY229" s="3"/>
      <c r="BUZ229" s="3"/>
      <c r="BVA229" s="3"/>
      <c r="BVB229" s="3"/>
      <c r="BVC229" s="3"/>
      <c r="BVD229" s="3"/>
      <c r="BVE229" s="3"/>
      <c r="BVF229" s="3"/>
      <c r="BVG229" s="3"/>
      <c r="BVH229" s="3"/>
      <c r="BVI229" s="3"/>
      <c r="BVJ229" s="3"/>
      <c r="BVK229" s="3"/>
      <c r="BVL229" s="3"/>
      <c r="BVM229" s="3"/>
      <c r="BVN229" s="3"/>
      <c r="BVO229" s="3"/>
      <c r="BVP229" s="3"/>
      <c r="BVQ229" s="3"/>
      <c r="BVR229" s="3"/>
      <c r="BVS229" s="3"/>
      <c r="BVT229" s="3"/>
      <c r="BVU229" s="3"/>
      <c r="BVV229" s="3"/>
      <c r="BVW229" s="3"/>
      <c r="BVX229" s="3"/>
      <c r="BVY229" s="3"/>
      <c r="BVZ229" s="3"/>
      <c r="BWA229" s="3"/>
      <c r="BWB229" s="3"/>
      <c r="BWC229" s="3"/>
      <c r="BWD229" s="3"/>
      <c r="BWE229" s="3"/>
      <c r="BWF229" s="3"/>
      <c r="BWG229" s="3"/>
      <c r="BWH229" s="3"/>
      <c r="BWI229" s="3"/>
      <c r="BWJ229" s="3"/>
      <c r="BWK229" s="3"/>
      <c r="BWL229" s="3"/>
      <c r="BWM229" s="3"/>
      <c r="BWN229" s="3"/>
      <c r="BWO229" s="3"/>
      <c r="BWP229" s="3"/>
      <c r="BWQ229" s="3"/>
      <c r="BWR229" s="3"/>
      <c r="BWS229" s="3"/>
      <c r="BWT229" s="3"/>
      <c r="BWU229" s="3"/>
      <c r="BWV229" s="3"/>
      <c r="BWW229" s="3"/>
      <c r="BWX229" s="3"/>
      <c r="BWY229" s="3"/>
      <c r="BWZ229" s="3"/>
      <c r="BXA229" s="3"/>
      <c r="BXB229" s="3"/>
      <c r="BXC229" s="3"/>
      <c r="BXD229" s="3"/>
      <c r="BXE229" s="3"/>
      <c r="BXF229" s="3"/>
      <c r="BXG229" s="3"/>
      <c r="BXH229" s="3"/>
      <c r="BXI229" s="3"/>
      <c r="BXJ229" s="3"/>
      <c r="BXK229" s="3"/>
      <c r="BXL229" s="3"/>
      <c r="BXM229" s="3"/>
      <c r="BXN229" s="3"/>
      <c r="BXO229" s="3"/>
      <c r="BXP229" s="3"/>
      <c r="BXQ229" s="3"/>
      <c r="BXR229" s="3"/>
      <c r="BXS229" s="3"/>
      <c r="BXT229" s="3"/>
      <c r="BXU229" s="3"/>
      <c r="BXV229" s="3"/>
      <c r="BXW229" s="3"/>
      <c r="BXX229" s="3"/>
      <c r="BXY229" s="3"/>
      <c r="BXZ229" s="3"/>
      <c r="BYA229" s="3"/>
      <c r="BYB229" s="3"/>
      <c r="BYC229" s="3"/>
      <c r="BYD229" s="3"/>
      <c r="BYE229" s="3"/>
      <c r="BYF229" s="3"/>
      <c r="BYG229" s="3"/>
      <c r="BYH229" s="3"/>
      <c r="BYI229" s="3"/>
      <c r="BYJ229" s="3"/>
      <c r="BYK229" s="3"/>
      <c r="BYL229" s="3"/>
      <c r="BYM229" s="3"/>
      <c r="BYN229" s="3"/>
      <c r="BYO229" s="3"/>
      <c r="BYP229" s="3"/>
      <c r="BYQ229" s="3"/>
      <c r="BYR229" s="3"/>
      <c r="BYS229" s="3"/>
      <c r="BYT229" s="3"/>
      <c r="BYU229" s="3"/>
      <c r="BYV229" s="3"/>
      <c r="BYW229" s="3"/>
      <c r="BYX229" s="3"/>
      <c r="BYY229" s="3"/>
      <c r="BYZ229" s="3"/>
      <c r="BZA229" s="3"/>
      <c r="BZB229" s="3"/>
      <c r="BZC229" s="3"/>
      <c r="BZD229" s="3"/>
      <c r="BZE229" s="3"/>
      <c r="BZF229" s="3"/>
      <c r="BZG229" s="3"/>
      <c r="BZH229" s="3"/>
      <c r="BZI229" s="3"/>
      <c r="BZJ229" s="3"/>
      <c r="BZK229" s="3"/>
      <c r="BZL229" s="3"/>
      <c r="BZM229" s="3"/>
      <c r="BZN229" s="3"/>
      <c r="BZO229" s="3"/>
      <c r="BZP229" s="3"/>
      <c r="BZQ229" s="3"/>
      <c r="BZR229" s="3"/>
      <c r="BZS229" s="3"/>
      <c r="BZT229" s="3"/>
      <c r="BZU229" s="3"/>
      <c r="BZV229" s="3"/>
      <c r="BZW229" s="3"/>
      <c r="BZX229" s="3"/>
      <c r="BZY229" s="3"/>
      <c r="BZZ229" s="3"/>
      <c r="CAA229" s="3"/>
      <c r="CAB229" s="3"/>
      <c r="CAC229" s="3"/>
      <c r="CAD229" s="3"/>
      <c r="CAE229" s="3"/>
      <c r="CAF229" s="3"/>
      <c r="CAG229" s="3"/>
      <c r="CAH229" s="3"/>
      <c r="CAI229" s="3"/>
      <c r="CAJ229" s="3"/>
      <c r="CAK229" s="3"/>
      <c r="CAL229" s="3"/>
      <c r="CAM229" s="3"/>
      <c r="CAN229" s="3"/>
      <c r="CAO229" s="3"/>
      <c r="CAP229" s="3"/>
      <c r="CAQ229" s="3"/>
      <c r="CAR229" s="3"/>
      <c r="CAS229" s="3"/>
      <c r="CAT229" s="3"/>
      <c r="CAU229" s="3"/>
      <c r="CAV229" s="3"/>
      <c r="CAW229" s="3"/>
      <c r="CAX229" s="3"/>
      <c r="CAY229" s="3"/>
      <c r="CAZ229" s="3"/>
      <c r="CBA229" s="3"/>
      <c r="CBB229" s="3"/>
      <c r="CBC229" s="3"/>
      <c r="CBD229" s="3"/>
      <c r="CBE229" s="3"/>
      <c r="CBF229" s="3"/>
      <c r="CBG229" s="3"/>
      <c r="CBH229" s="3"/>
      <c r="CBI229" s="3"/>
      <c r="CBJ229" s="3"/>
      <c r="CBK229" s="3"/>
      <c r="CBL229" s="3"/>
      <c r="CBM229" s="3"/>
      <c r="CBN229" s="3"/>
      <c r="CBO229" s="3"/>
      <c r="CBP229" s="3"/>
      <c r="CBQ229" s="3"/>
      <c r="CBR229" s="3"/>
      <c r="CBS229" s="3"/>
      <c r="CBT229" s="3"/>
      <c r="CBU229" s="3"/>
      <c r="CBV229" s="3"/>
      <c r="CBW229" s="3"/>
      <c r="CBX229" s="3"/>
      <c r="CBY229" s="3"/>
      <c r="CBZ229" s="3"/>
      <c r="CCA229" s="3"/>
      <c r="CCB229" s="3"/>
      <c r="CCC229" s="3"/>
      <c r="CCD229" s="3"/>
      <c r="CCE229" s="3"/>
      <c r="CCF229" s="3"/>
      <c r="CCG229" s="3"/>
      <c r="CCH229" s="3"/>
      <c r="CCI229" s="3"/>
      <c r="CCJ229" s="3"/>
      <c r="CCK229" s="3"/>
      <c r="CCL229" s="3"/>
      <c r="CCM229" s="3"/>
      <c r="CCN229" s="3"/>
      <c r="CCO229" s="3"/>
      <c r="CCP229" s="3"/>
      <c r="CCQ229" s="3"/>
      <c r="CCR229" s="3"/>
      <c r="CCS229" s="3"/>
      <c r="CCT229" s="3"/>
      <c r="CCU229" s="3"/>
      <c r="CCV229" s="3"/>
      <c r="CCW229" s="3"/>
      <c r="CCX229" s="3"/>
      <c r="CCY229" s="3"/>
      <c r="CCZ229" s="3"/>
      <c r="CDA229" s="3"/>
      <c r="CDB229" s="3"/>
      <c r="CDC229" s="3"/>
      <c r="CDD229" s="3"/>
      <c r="CDE229" s="3"/>
      <c r="CDF229" s="3"/>
      <c r="CDG229" s="3"/>
      <c r="CDH229" s="3"/>
      <c r="CDI229" s="3"/>
      <c r="CDJ229" s="3"/>
      <c r="CDK229" s="3"/>
      <c r="CDL229" s="3"/>
      <c r="CDM229" s="3"/>
      <c r="CDN229" s="3"/>
      <c r="CDO229" s="3"/>
      <c r="CDP229" s="3"/>
      <c r="CDQ229" s="3"/>
      <c r="CDR229" s="3"/>
      <c r="CDS229" s="3"/>
      <c r="CDT229" s="3"/>
      <c r="CDU229" s="3"/>
      <c r="CDV229" s="3"/>
      <c r="CDW229" s="3"/>
      <c r="CDX229" s="3"/>
      <c r="CDY229" s="3"/>
      <c r="CDZ229" s="3"/>
      <c r="CEA229" s="3"/>
      <c r="CEB229" s="3"/>
      <c r="CEC229" s="3"/>
      <c r="CED229" s="3"/>
      <c r="CEE229" s="3"/>
      <c r="CEF229" s="3"/>
      <c r="CEG229" s="3"/>
      <c r="CEH229" s="3"/>
      <c r="CEI229" s="3"/>
      <c r="CEJ229" s="3"/>
      <c r="CEK229" s="3"/>
      <c r="CEL229" s="3"/>
      <c r="CEM229" s="3"/>
      <c r="CEN229" s="3"/>
      <c r="CEO229" s="3"/>
      <c r="CEP229" s="3"/>
      <c r="CEQ229" s="3"/>
      <c r="CER229" s="3"/>
      <c r="CES229" s="3"/>
      <c r="CET229" s="3"/>
      <c r="CEU229" s="3"/>
      <c r="CEV229" s="3"/>
      <c r="CEW229" s="3"/>
      <c r="CEX229" s="3"/>
      <c r="CEY229" s="3"/>
      <c r="CEZ229" s="3"/>
      <c r="CFA229" s="3"/>
      <c r="CFB229" s="3"/>
      <c r="CFC229" s="3"/>
      <c r="CFD229" s="3"/>
      <c r="CFE229" s="3"/>
      <c r="CFF229" s="3"/>
      <c r="CFG229" s="3"/>
      <c r="CFH229" s="3"/>
      <c r="CFI229" s="3"/>
      <c r="CFJ229" s="3"/>
      <c r="CFK229" s="3"/>
      <c r="CFL229" s="3"/>
      <c r="CFM229" s="3"/>
      <c r="CFN229" s="3"/>
      <c r="CFO229" s="3"/>
      <c r="CFP229" s="3"/>
      <c r="CFQ229" s="3"/>
      <c r="CFR229" s="3"/>
      <c r="CFS229" s="3"/>
      <c r="CFT229" s="3"/>
      <c r="CFU229" s="3"/>
      <c r="CFV229" s="3"/>
      <c r="CFW229" s="3"/>
      <c r="CFX229" s="3"/>
      <c r="CFY229" s="3"/>
      <c r="CFZ229" s="3"/>
      <c r="CGA229" s="3"/>
      <c r="CGB229" s="3"/>
      <c r="CGC229" s="3"/>
      <c r="CGD229" s="3"/>
      <c r="CGE229" s="3"/>
      <c r="CGF229" s="3"/>
      <c r="CGG229" s="3"/>
      <c r="CGH229" s="3"/>
      <c r="CGI229" s="3"/>
      <c r="CGJ229" s="3"/>
      <c r="CGK229" s="3"/>
      <c r="CGL229" s="3"/>
      <c r="CGM229" s="3"/>
      <c r="CGN229" s="3"/>
      <c r="CGO229" s="3"/>
      <c r="CGP229" s="3"/>
      <c r="CGQ229" s="3"/>
      <c r="CGR229" s="3"/>
      <c r="CGS229" s="3"/>
      <c r="CGT229" s="3"/>
      <c r="CGU229" s="3"/>
      <c r="CGV229" s="3"/>
      <c r="CGW229" s="3"/>
      <c r="CGX229" s="3"/>
      <c r="CGY229" s="3"/>
      <c r="CGZ229" s="3"/>
      <c r="CHA229" s="3"/>
      <c r="CHB229" s="3"/>
      <c r="CHC229" s="3"/>
      <c r="CHD229" s="3"/>
      <c r="CHE229" s="3"/>
      <c r="CHF229" s="3"/>
      <c r="CHG229" s="3"/>
      <c r="CHH229" s="3"/>
      <c r="CHI229" s="3"/>
      <c r="CHJ229" s="3"/>
      <c r="CHK229" s="3"/>
      <c r="CHL229" s="3"/>
      <c r="CHM229" s="3"/>
      <c r="CHN229" s="3"/>
      <c r="CHO229" s="3"/>
      <c r="CHP229" s="3"/>
      <c r="CHQ229" s="3"/>
      <c r="CHR229" s="3"/>
      <c r="CHS229" s="3"/>
      <c r="CHT229" s="3"/>
      <c r="CHU229" s="3"/>
      <c r="CHV229" s="3"/>
      <c r="CHW229" s="3"/>
      <c r="CHX229" s="3"/>
      <c r="CHY229" s="3"/>
      <c r="CHZ229" s="3"/>
      <c r="CIA229" s="3"/>
      <c r="CIB229" s="3"/>
      <c r="CIC229" s="3"/>
      <c r="CID229" s="3"/>
      <c r="CIE229" s="3"/>
      <c r="CIF229" s="3"/>
      <c r="CIG229" s="3"/>
      <c r="CIH229" s="3"/>
      <c r="CII229" s="3"/>
      <c r="CIJ229" s="3"/>
      <c r="CIK229" s="3"/>
      <c r="CIL229" s="3"/>
      <c r="CIM229" s="3"/>
      <c r="CIN229" s="3"/>
      <c r="CIO229" s="3"/>
      <c r="CIP229" s="3"/>
      <c r="CIQ229" s="3"/>
      <c r="CIR229" s="3"/>
      <c r="CIS229" s="3"/>
      <c r="CIT229" s="3"/>
      <c r="CIU229" s="3"/>
      <c r="CIV229" s="3"/>
      <c r="CIW229" s="3"/>
      <c r="CIX229" s="3"/>
      <c r="CIY229" s="3"/>
      <c r="CIZ229" s="3"/>
      <c r="CJA229" s="3"/>
      <c r="CJB229" s="3"/>
      <c r="CJC229" s="3"/>
      <c r="CJD229" s="3"/>
      <c r="CJE229" s="3"/>
      <c r="CJF229" s="3"/>
      <c r="CJG229" s="3"/>
      <c r="CJH229" s="3"/>
      <c r="CJI229" s="3"/>
      <c r="CJJ229" s="3"/>
      <c r="CJK229" s="3"/>
      <c r="CJL229" s="3"/>
      <c r="CJM229" s="3"/>
      <c r="CJN229" s="3"/>
      <c r="CJO229" s="3"/>
      <c r="CJP229" s="3"/>
      <c r="CJQ229" s="3"/>
      <c r="CJR229" s="3"/>
      <c r="CJS229" s="3"/>
      <c r="CJT229" s="3"/>
      <c r="CJU229" s="3"/>
      <c r="CJV229" s="3"/>
      <c r="CJW229" s="3"/>
      <c r="CJX229" s="3"/>
      <c r="CJY229" s="3"/>
      <c r="CJZ229" s="3"/>
      <c r="CKA229" s="3"/>
      <c r="CKB229" s="3"/>
      <c r="CKC229" s="3"/>
      <c r="CKD229" s="3"/>
      <c r="CKE229" s="3"/>
      <c r="CKF229" s="3"/>
      <c r="CKG229" s="3"/>
      <c r="CKH229" s="3"/>
      <c r="CKI229" s="3"/>
      <c r="CKJ229" s="3"/>
      <c r="CKK229" s="3"/>
      <c r="CKL229" s="3"/>
      <c r="CKM229" s="3"/>
      <c r="CKN229" s="3"/>
      <c r="CKO229" s="3"/>
      <c r="CKP229" s="3"/>
      <c r="CKQ229" s="3"/>
      <c r="CKR229" s="3"/>
      <c r="CKS229" s="3"/>
      <c r="CKT229" s="3"/>
      <c r="CKU229" s="3"/>
      <c r="CKV229" s="3"/>
      <c r="CKW229" s="3"/>
      <c r="CKX229" s="3"/>
      <c r="CKY229" s="3"/>
      <c r="CKZ229" s="3"/>
      <c r="CLA229" s="3"/>
      <c r="CLB229" s="3"/>
      <c r="CLC229" s="3"/>
      <c r="CLD229" s="3"/>
      <c r="CLE229" s="3"/>
      <c r="CLF229" s="3"/>
      <c r="CLG229" s="3"/>
      <c r="CLH229" s="3"/>
      <c r="CLI229" s="3"/>
      <c r="CLJ229" s="3"/>
      <c r="CLK229" s="3"/>
      <c r="CLL229" s="3"/>
      <c r="CLM229" s="3"/>
      <c r="CLN229" s="3"/>
      <c r="CLO229" s="3"/>
      <c r="CLP229" s="3"/>
      <c r="CLQ229" s="3"/>
      <c r="CLR229" s="3"/>
      <c r="CLS229" s="3"/>
      <c r="CLT229" s="3"/>
      <c r="CLU229" s="3"/>
      <c r="CLV229" s="3"/>
      <c r="CLW229" s="3"/>
      <c r="CLX229" s="3"/>
      <c r="CLY229" s="3"/>
      <c r="CLZ229" s="3"/>
      <c r="CMA229" s="3"/>
      <c r="CMB229" s="3"/>
      <c r="CMC229" s="3"/>
      <c r="CMD229" s="3"/>
      <c r="CME229" s="3"/>
      <c r="CMF229" s="3"/>
      <c r="CMG229" s="3"/>
      <c r="CMH229" s="3"/>
      <c r="CMI229" s="3"/>
      <c r="CMJ229" s="3"/>
      <c r="CMK229" s="3"/>
      <c r="CML229" s="3"/>
      <c r="CMM229" s="3"/>
      <c r="CMN229" s="3"/>
      <c r="CMO229" s="3"/>
      <c r="CMP229" s="3"/>
      <c r="CMQ229" s="3"/>
      <c r="CMR229" s="3"/>
      <c r="CMS229" s="3"/>
      <c r="CMT229" s="3"/>
      <c r="CMU229" s="3"/>
      <c r="CMV229" s="3"/>
      <c r="CMW229" s="3"/>
      <c r="CMX229" s="3"/>
      <c r="CMY229" s="3"/>
      <c r="CMZ229" s="3"/>
      <c r="CNA229" s="3"/>
      <c r="CNB229" s="3"/>
      <c r="CNC229" s="3"/>
      <c r="CND229" s="3"/>
      <c r="CNE229" s="3"/>
      <c r="CNF229" s="3"/>
      <c r="CNG229" s="3"/>
      <c r="CNH229" s="3"/>
      <c r="CNI229" s="3"/>
      <c r="CNJ229" s="3"/>
      <c r="CNK229" s="3"/>
      <c r="CNL229" s="3"/>
      <c r="CNM229" s="3"/>
      <c r="CNN229" s="3"/>
      <c r="CNO229" s="3"/>
      <c r="CNP229" s="3"/>
      <c r="CNQ229" s="3"/>
      <c r="CNR229" s="3"/>
      <c r="CNS229" s="3"/>
      <c r="CNT229" s="3"/>
      <c r="CNU229" s="3"/>
      <c r="CNV229" s="3"/>
      <c r="CNW229" s="3"/>
      <c r="CNX229" s="3"/>
      <c r="CNY229" s="3"/>
      <c r="CNZ229" s="3"/>
      <c r="COA229" s="3"/>
      <c r="COB229" s="3"/>
      <c r="COC229" s="3"/>
      <c r="COD229" s="3"/>
      <c r="COE229" s="3"/>
      <c r="COF229" s="3"/>
      <c r="COG229" s="3"/>
      <c r="COH229" s="3"/>
      <c r="COI229" s="3"/>
      <c r="COJ229" s="3"/>
      <c r="COK229" s="3"/>
      <c r="COL229" s="3"/>
      <c r="COM229" s="3"/>
      <c r="CON229" s="3"/>
      <c r="COO229" s="3"/>
      <c r="COP229" s="3"/>
      <c r="COQ229" s="3"/>
      <c r="COR229" s="3"/>
      <c r="COS229" s="3"/>
      <c r="COT229" s="3"/>
      <c r="COU229" s="3"/>
      <c r="COV229" s="3"/>
      <c r="COW229" s="3"/>
      <c r="COX229" s="3"/>
      <c r="COY229" s="3"/>
      <c r="COZ229" s="3"/>
      <c r="CPA229" s="3"/>
      <c r="CPB229" s="3"/>
      <c r="CPC229" s="3"/>
      <c r="CPD229" s="3"/>
      <c r="CPE229" s="3"/>
      <c r="CPF229" s="3"/>
      <c r="CPG229" s="3"/>
      <c r="CPH229" s="3"/>
      <c r="CPI229" s="3"/>
      <c r="CPJ229" s="3"/>
      <c r="CPK229" s="3"/>
      <c r="CPL229" s="3"/>
      <c r="CPM229" s="3"/>
      <c r="CPN229" s="3"/>
      <c r="CPO229" s="3"/>
      <c r="CPP229" s="3"/>
      <c r="CPQ229" s="3"/>
      <c r="CPR229" s="3"/>
      <c r="CPS229" s="3"/>
      <c r="CPT229" s="3"/>
      <c r="CPU229" s="3"/>
      <c r="CPV229" s="3"/>
      <c r="CPW229" s="3"/>
      <c r="CPX229" s="3"/>
      <c r="CPY229" s="3"/>
      <c r="CPZ229" s="3"/>
      <c r="CQA229" s="3"/>
      <c r="CQB229" s="3"/>
      <c r="CQC229" s="3"/>
      <c r="CQD229" s="3"/>
      <c r="CQE229" s="3"/>
      <c r="CQF229" s="3"/>
      <c r="CQG229" s="3"/>
      <c r="CQH229" s="3"/>
      <c r="CQI229" s="3"/>
      <c r="CQJ229" s="3"/>
      <c r="CQK229" s="3"/>
      <c r="CQL229" s="3"/>
      <c r="CQM229" s="3"/>
      <c r="CQN229" s="3"/>
      <c r="CQO229" s="3"/>
      <c r="CQP229" s="3"/>
      <c r="CQQ229" s="3"/>
      <c r="CQR229" s="3"/>
      <c r="CQS229" s="3"/>
      <c r="CQT229" s="3"/>
      <c r="CQU229" s="3"/>
      <c r="CQV229" s="3"/>
      <c r="CQW229" s="3"/>
      <c r="CQX229" s="3"/>
      <c r="CQY229" s="3"/>
      <c r="CQZ229" s="3"/>
      <c r="CRA229" s="3"/>
      <c r="CRB229" s="3"/>
      <c r="CRC229" s="3"/>
      <c r="CRD229" s="3"/>
      <c r="CRE229" s="3"/>
      <c r="CRF229" s="3"/>
      <c r="CRG229" s="3"/>
      <c r="CRH229" s="3"/>
      <c r="CRI229" s="3"/>
      <c r="CRJ229" s="3"/>
      <c r="CRK229" s="3"/>
      <c r="CRL229" s="3"/>
      <c r="CRM229" s="3"/>
      <c r="CRN229" s="3"/>
      <c r="CRO229" s="3"/>
      <c r="CRP229" s="3"/>
      <c r="CRQ229" s="3"/>
      <c r="CRR229" s="3"/>
      <c r="CRS229" s="3"/>
      <c r="CRT229" s="3"/>
      <c r="CRU229" s="3"/>
      <c r="CRV229" s="3"/>
      <c r="CRW229" s="3"/>
      <c r="CRX229" s="3"/>
      <c r="CRY229" s="3"/>
      <c r="CRZ229" s="3"/>
      <c r="CSA229" s="3"/>
      <c r="CSB229" s="3"/>
      <c r="CSC229" s="3"/>
      <c r="CSD229" s="3"/>
      <c r="CSE229" s="3"/>
      <c r="CSF229" s="3"/>
      <c r="CSG229" s="3"/>
      <c r="CSH229" s="3"/>
      <c r="CSI229" s="3"/>
      <c r="CSJ229" s="3"/>
      <c r="CSK229" s="3"/>
      <c r="CSL229" s="3"/>
      <c r="CSM229" s="3"/>
      <c r="CSN229" s="3"/>
      <c r="CSO229" s="3"/>
      <c r="CSP229" s="3"/>
      <c r="CSQ229" s="3"/>
      <c r="CSR229" s="3"/>
      <c r="CSS229" s="3"/>
      <c r="CST229" s="3"/>
      <c r="CSU229" s="3"/>
      <c r="CSV229" s="3"/>
      <c r="CSW229" s="3"/>
      <c r="CSX229" s="3"/>
      <c r="CSY229" s="3"/>
      <c r="CSZ229" s="3"/>
      <c r="CTA229" s="3"/>
      <c r="CTB229" s="3"/>
      <c r="CTC229" s="3"/>
      <c r="CTD229" s="3"/>
      <c r="CTE229" s="3"/>
      <c r="CTF229" s="3"/>
      <c r="CTG229" s="3"/>
      <c r="CTH229" s="3"/>
      <c r="CTI229" s="3"/>
      <c r="CTJ229" s="3"/>
      <c r="CTK229" s="3"/>
      <c r="CTL229" s="3"/>
      <c r="CTM229" s="3"/>
      <c r="CTN229" s="3"/>
      <c r="CTO229" s="3"/>
      <c r="CTP229" s="3"/>
      <c r="CTQ229" s="3"/>
      <c r="CTR229" s="3"/>
      <c r="CTS229" s="3"/>
      <c r="CTT229" s="3"/>
      <c r="CTU229" s="3"/>
      <c r="CTV229" s="3"/>
      <c r="CTW229" s="3"/>
      <c r="CTX229" s="3"/>
      <c r="CTY229" s="3"/>
      <c r="CTZ229" s="3"/>
      <c r="CUA229" s="3"/>
      <c r="CUB229" s="3"/>
      <c r="CUC229" s="3"/>
      <c r="CUD229" s="3"/>
      <c r="CUE229" s="3"/>
      <c r="CUF229" s="3"/>
      <c r="CUG229" s="3"/>
      <c r="CUH229" s="3"/>
      <c r="CUI229" s="3"/>
      <c r="CUJ229" s="3"/>
      <c r="CUK229" s="3"/>
      <c r="CUL229" s="3"/>
      <c r="CUM229" s="3"/>
      <c r="CUN229" s="3"/>
      <c r="CUO229" s="3"/>
      <c r="CUP229" s="3"/>
      <c r="CUQ229" s="3"/>
      <c r="CUR229" s="3"/>
      <c r="CUS229" s="3"/>
      <c r="CUT229" s="3"/>
      <c r="CUU229" s="3"/>
      <c r="CUV229" s="3"/>
      <c r="CUW229" s="3"/>
      <c r="CUX229" s="3"/>
      <c r="CUY229" s="3"/>
      <c r="CUZ229" s="3"/>
      <c r="CVA229" s="3"/>
      <c r="CVB229" s="3"/>
      <c r="CVC229" s="3"/>
      <c r="CVD229" s="3"/>
      <c r="CVE229" s="3"/>
      <c r="CVF229" s="3"/>
      <c r="CVG229" s="3"/>
      <c r="CVH229" s="3"/>
      <c r="CVI229" s="3"/>
      <c r="CVJ229" s="3"/>
      <c r="CVK229" s="3"/>
      <c r="CVL229" s="3"/>
      <c r="CVM229" s="3"/>
      <c r="CVN229" s="3"/>
      <c r="CVO229" s="3"/>
      <c r="CVP229" s="3"/>
      <c r="CVQ229" s="3"/>
      <c r="CVR229" s="3"/>
      <c r="CVS229" s="3"/>
      <c r="CVT229" s="3"/>
      <c r="CVU229" s="3"/>
      <c r="CVV229" s="3"/>
      <c r="CVW229" s="3"/>
      <c r="CVX229" s="3"/>
      <c r="CVY229" s="3"/>
      <c r="CVZ229" s="3"/>
      <c r="CWA229" s="3"/>
      <c r="CWB229" s="3"/>
      <c r="CWC229" s="3"/>
      <c r="CWD229" s="3"/>
      <c r="CWE229" s="3"/>
      <c r="CWF229" s="3"/>
      <c r="CWG229" s="3"/>
      <c r="CWH229" s="3"/>
      <c r="CWI229" s="3"/>
      <c r="CWJ229" s="3"/>
      <c r="CWK229" s="3"/>
      <c r="CWL229" s="3"/>
      <c r="CWM229" s="3"/>
      <c r="CWN229" s="3"/>
      <c r="CWO229" s="3"/>
      <c r="CWP229" s="3"/>
      <c r="CWQ229" s="3"/>
      <c r="CWR229" s="3"/>
      <c r="CWS229" s="3"/>
      <c r="CWT229" s="3"/>
      <c r="CWU229" s="3"/>
      <c r="CWV229" s="3"/>
      <c r="CWW229" s="3"/>
      <c r="CWX229" s="3"/>
      <c r="CWY229" s="3"/>
      <c r="CWZ229" s="3"/>
      <c r="CXA229" s="3"/>
      <c r="CXB229" s="3"/>
      <c r="CXC229" s="3"/>
      <c r="CXD229" s="3"/>
      <c r="CXE229" s="3"/>
      <c r="CXF229" s="3"/>
      <c r="CXG229" s="3"/>
      <c r="CXH229" s="3"/>
      <c r="CXI229" s="3"/>
      <c r="CXJ229" s="3"/>
      <c r="CXK229" s="3"/>
      <c r="CXL229" s="3"/>
      <c r="CXM229" s="3"/>
      <c r="CXN229" s="3"/>
      <c r="CXO229" s="3"/>
      <c r="CXP229" s="3"/>
      <c r="CXQ229" s="3"/>
      <c r="CXR229" s="3"/>
      <c r="CXS229" s="3"/>
      <c r="CXT229" s="3"/>
      <c r="CXU229" s="3"/>
      <c r="CXV229" s="3"/>
      <c r="CXW229" s="3"/>
      <c r="CXX229" s="3"/>
      <c r="CXY229" s="3"/>
      <c r="CXZ229" s="3"/>
      <c r="CYA229" s="3"/>
      <c r="CYB229" s="3"/>
      <c r="CYC229" s="3"/>
      <c r="CYD229" s="3"/>
      <c r="CYE229" s="3"/>
      <c r="CYF229" s="3"/>
      <c r="CYG229" s="3"/>
      <c r="CYH229" s="3"/>
      <c r="CYI229" s="3"/>
      <c r="CYJ229" s="3"/>
      <c r="CYK229" s="3"/>
      <c r="CYL229" s="3"/>
      <c r="CYM229" s="3"/>
      <c r="CYN229" s="3"/>
      <c r="CYO229" s="3"/>
      <c r="CYP229" s="3"/>
      <c r="CYQ229" s="3"/>
      <c r="CYR229" s="3"/>
      <c r="CYS229" s="3"/>
      <c r="CYT229" s="3"/>
      <c r="CYU229" s="3"/>
      <c r="CYV229" s="3"/>
      <c r="CYW229" s="3"/>
      <c r="CYX229" s="3"/>
      <c r="CYY229" s="3"/>
      <c r="CYZ229" s="3"/>
      <c r="CZA229" s="3"/>
      <c r="CZB229" s="3"/>
      <c r="CZC229" s="3"/>
      <c r="CZD229" s="3"/>
      <c r="CZE229" s="3"/>
      <c r="CZF229" s="3"/>
      <c r="CZG229" s="3"/>
      <c r="CZH229" s="3"/>
      <c r="CZI229" s="3"/>
      <c r="CZJ229" s="3"/>
      <c r="CZK229" s="3"/>
      <c r="CZL229" s="3"/>
      <c r="CZM229" s="3"/>
      <c r="CZN229" s="3"/>
      <c r="CZO229" s="3"/>
      <c r="CZP229" s="3"/>
      <c r="CZQ229" s="3"/>
      <c r="CZR229" s="3"/>
      <c r="CZS229" s="3"/>
      <c r="CZT229" s="3"/>
      <c r="CZU229" s="3"/>
      <c r="CZV229" s="3"/>
      <c r="CZW229" s="3"/>
      <c r="CZX229" s="3"/>
      <c r="CZY229" s="3"/>
      <c r="CZZ229" s="3"/>
      <c r="DAA229" s="3"/>
      <c r="DAB229" s="3"/>
      <c r="DAC229" s="3"/>
      <c r="DAD229" s="3"/>
      <c r="DAE229" s="3"/>
      <c r="DAF229" s="3"/>
      <c r="DAG229" s="3"/>
      <c r="DAH229" s="3"/>
      <c r="DAI229" s="3"/>
      <c r="DAJ229" s="3"/>
      <c r="DAK229" s="3"/>
      <c r="DAL229" s="3"/>
      <c r="DAM229" s="3"/>
      <c r="DAN229" s="3"/>
      <c r="DAO229" s="3"/>
      <c r="DAP229" s="3"/>
      <c r="DAQ229" s="3"/>
      <c r="DAR229" s="3"/>
      <c r="DAS229" s="3"/>
      <c r="DAT229" s="3"/>
      <c r="DAU229" s="3"/>
      <c r="DAV229" s="3"/>
      <c r="DAW229" s="3"/>
      <c r="DAX229" s="3"/>
      <c r="DAY229" s="3"/>
      <c r="DAZ229" s="3"/>
      <c r="DBA229" s="3"/>
      <c r="DBB229" s="3"/>
      <c r="DBC229" s="3"/>
      <c r="DBD229" s="3"/>
      <c r="DBE229" s="3"/>
      <c r="DBF229" s="3"/>
      <c r="DBG229" s="3"/>
      <c r="DBH229" s="3"/>
      <c r="DBI229" s="3"/>
      <c r="DBJ229" s="3"/>
      <c r="DBK229" s="3"/>
      <c r="DBL229" s="3"/>
      <c r="DBM229" s="3"/>
      <c r="DBN229" s="3"/>
      <c r="DBO229" s="3"/>
      <c r="DBP229" s="3"/>
      <c r="DBQ229" s="3"/>
      <c r="DBR229" s="3"/>
      <c r="DBS229" s="3"/>
      <c r="DBT229" s="3"/>
      <c r="DBU229" s="3"/>
      <c r="DBV229" s="3"/>
      <c r="DBW229" s="3"/>
      <c r="DBX229" s="3"/>
      <c r="DBY229" s="3"/>
      <c r="DBZ229" s="3"/>
      <c r="DCA229" s="3"/>
      <c r="DCB229" s="3"/>
      <c r="DCC229" s="3"/>
      <c r="DCD229" s="3"/>
      <c r="DCE229" s="3"/>
      <c r="DCF229" s="3"/>
      <c r="DCG229" s="3"/>
      <c r="DCH229" s="3"/>
      <c r="DCI229" s="3"/>
      <c r="DCJ229" s="3"/>
      <c r="DCK229" s="3"/>
      <c r="DCL229" s="3"/>
      <c r="DCM229" s="3"/>
      <c r="DCN229" s="3"/>
      <c r="DCO229" s="3"/>
      <c r="DCP229" s="3"/>
      <c r="DCQ229" s="3"/>
      <c r="DCR229" s="3"/>
      <c r="DCS229" s="3"/>
      <c r="DCT229" s="3"/>
      <c r="DCU229" s="3"/>
      <c r="DCV229" s="3"/>
      <c r="DCW229" s="3"/>
      <c r="DCX229" s="3"/>
      <c r="DCY229" s="3"/>
      <c r="DCZ229" s="3"/>
      <c r="DDA229" s="3"/>
      <c r="DDB229" s="3"/>
      <c r="DDC229" s="3"/>
      <c r="DDD229" s="3"/>
      <c r="DDE229" s="3"/>
      <c r="DDF229" s="3"/>
      <c r="DDG229" s="3"/>
      <c r="DDH229" s="3"/>
      <c r="DDI229" s="3"/>
      <c r="DDJ229" s="3"/>
      <c r="DDK229" s="3"/>
      <c r="DDL229" s="3"/>
      <c r="DDM229" s="3"/>
      <c r="DDN229" s="3"/>
      <c r="DDO229" s="3"/>
      <c r="DDP229" s="3"/>
      <c r="DDQ229" s="3"/>
      <c r="DDR229" s="3"/>
      <c r="DDS229" s="3"/>
      <c r="DDT229" s="3"/>
      <c r="DDU229" s="3"/>
      <c r="DDV229" s="3"/>
      <c r="DDW229" s="3"/>
      <c r="DDX229" s="3"/>
      <c r="DDY229" s="3"/>
      <c r="DDZ229" s="3"/>
      <c r="DEA229" s="3"/>
      <c r="DEB229" s="3"/>
      <c r="DEC229" s="3"/>
      <c r="DED229" s="3"/>
      <c r="DEE229" s="3"/>
      <c r="DEF229" s="3"/>
      <c r="DEG229" s="3"/>
      <c r="DEH229" s="3"/>
      <c r="DEI229" s="3"/>
      <c r="DEJ229" s="3"/>
      <c r="DEK229" s="3"/>
      <c r="DEL229" s="3"/>
      <c r="DEM229" s="3"/>
      <c r="DEN229" s="3"/>
      <c r="DEO229" s="3"/>
      <c r="DEP229" s="3"/>
      <c r="DEQ229" s="3"/>
      <c r="DER229" s="3"/>
      <c r="DES229" s="3"/>
      <c r="DET229" s="3"/>
      <c r="DEU229" s="3"/>
      <c r="DEV229" s="3"/>
      <c r="DEW229" s="3"/>
      <c r="DEX229" s="3"/>
      <c r="DEY229" s="3"/>
      <c r="DEZ229" s="3"/>
      <c r="DFA229" s="3"/>
      <c r="DFB229" s="3"/>
      <c r="DFC229" s="3"/>
      <c r="DFD229" s="3"/>
      <c r="DFE229" s="3"/>
      <c r="DFF229" s="3"/>
      <c r="DFG229" s="3"/>
      <c r="DFH229" s="3"/>
      <c r="DFI229" s="3"/>
      <c r="DFJ229" s="3"/>
      <c r="DFK229" s="3"/>
      <c r="DFL229" s="3"/>
      <c r="DFM229" s="3"/>
      <c r="DFN229" s="3"/>
      <c r="DFO229" s="3"/>
      <c r="DFP229" s="3"/>
      <c r="DFQ229" s="3"/>
      <c r="DFR229" s="3"/>
      <c r="DFS229" s="3"/>
      <c r="DFT229" s="3"/>
      <c r="DFU229" s="3"/>
      <c r="DFV229" s="3"/>
      <c r="DFW229" s="3"/>
      <c r="DFX229" s="3"/>
      <c r="DFY229" s="3"/>
      <c r="DFZ229" s="3"/>
      <c r="DGA229" s="3"/>
      <c r="DGB229" s="3"/>
      <c r="DGC229" s="3"/>
      <c r="DGD229" s="3"/>
      <c r="DGE229" s="3"/>
      <c r="DGF229" s="3"/>
      <c r="DGG229" s="3"/>
      <c r="DGH229" s="3"/>
      <c r="DGI229" s="3"/>
      <c r="DGJ229" s="3"/>
      <c r="DGK229" s="3"/>
      <c r="DGL229" s="3"/>
      <c r="DGM229" s="3"/>
      <c r="DGN229" s="3"/>
      <c r="DGO229" s="3"/>
      <c r="DGP229" s="3"/>
      <c r="DGQ229" s="3"/>
      <c r="DGR229" s="3"/>
      <c r="DGS229" s="3"/>
      <c r="DGT229" s="3"/>
      <c r="DGU229" s="3"/>
      <c r="DGV229" s="3"/>
      <c r="DGW229" s="3"/>
      <c r="DGX229" s="3"/>
      <c r="DGY229" s="3"/>
      <c r="DGZ229" s="3"/>
      <c r="DHA229" s="3"/>
      <c r="DHB229" s="3"/>
      <c r="DHC229" s="3"/>
      <c r="DHD229" s="3"/>
      <c r="DHE229" s="3"/>
      <c r="DHF229" s="3"/>
      <c r="DHG229" s="3"/>
      <c r="DHH229" s="3"/>
      <c r="DHI229" s="3"/>
      <c r="DHJ229" s="3"/>
      <c r="DHK229" s="3"/>
      <c r="DHL229" s="3"/>
      <c r="DHM229" s="3"/>
      <c r="DHN229" s="3"/>
      <c r="DHO229" s="3"/>
      <c r="DHP229" s="3"/>
      <c r="DHQ229" s="3"/>
      <c r="DHR229" s="3"/>
      <c r="DHS229" s="3"/>
      <c r="DHT229" s="3"/>
      <c r="DHU229" s="3"/>
      <c r="DHV229" s="3"/>
      <c r="DHW229" s="3"/>
      <c r="DHX229" s="3"/>
      <c r="DHY229" s="3"/>
      <c r="DHZ229" s="3"/>
      <c r="DIA229" s="3"/>
      <c r="DIB229" s="3"/>
      <c r="DIC229" s="3"/>
      <c r="DID229" s="3"/>
      <c r="DIE229" s="3"/>
      <c r="DIF229" s="3"/>
      <c r="DIG229" s="3"/>
      <c r="DIH229" s="3"/>
      <c r="DII229" s="3"/>
      <c r="DIJ229" s="3"/>
      <c r="DIK229" s="3"/>
      <c r="DIL229" s="3"/>
      <c r="DIM229" s="3"/>
      <c r="DIN229" s="3"/>
      <c r="DIO229" s="3"/>
      <c r="DIP229" s="3"/>
      <c r="DIQ229" s="3"/>
      <c r="DIR229" s="3"/>
      <c r="DIS229" s="3"/>
      <c r="DIT229" s="3"/>
      <c r="DIU229" s="3"/>
      <c r="DIV229" s="3"/>
      <c r="DIW229" s="3"/>
      <c r="DIX229" s="3"/>
      <c r="DIY229" s="3"/>
      <c r="DIZ229" s="3"/>
      <c r="DJA229" s="3"/>
      <c r="DJB229" s="3"/>
      <c r="DJC229" s="3"/>
      <c r="DJD229" s="3"/>
      <c r="DJE229" s="3"/>
      <c r="DJF229" s="3"/>
      <c r="DJG229" s="3"/>
      <c r="DJH229" s="3"/>
      <c r="DJI229" s="3"/>
      <c r="DJJ229" s="3"/>
      <c r="DJK229" s="3"/>
      <c r="DJL229" s="3"/>
      <c r="DJM229" s="3"/>
      <c r="DJN229" s="3"/>
      <c r="DJO229" s="3"/>
      <c r="DJP229" s="3"/>
      <c r="DJQ229" s="3"/>
      <c r="DJR229" s="3"/>
      <c r="DJS229" s="3"/>
      <c r="DJT229" s="3"/>
      <c r="DJU229" s="3"/>
      <c r="DJV229" s="3"/>
      <c r="DJW229" s="3"/>
      <c r="DJX229" s="3"/>
      <c r="DJY229" s="3"/>
      <c r="DJZ229" s="3"/>
      <c r="DKA229" s="3"/>
      <c r="DKB229" s="3"/>
      <c r="DKC229" s="3"/>
      <c r="DKD229" s="3"/>
      <c r="DKE229" s="3"/>
      <c r="DKF229" s="3"/>
      <c r="DKG229" s="3"/>
      <c r="DKH229" s="3"/>
      <c r="DKI229" s="3"/>
      <c r="DKJ229" s="3"/>
      <c r="DKK229" s="3"/>
      <c r="DKL229" s="3"/>
      <c r="DKM229" s="3"/>
      <c r="DKN229" s="3"/>
      <c r="DKO229" s="3"/>
      <c r="DKP229" s="3"/>
      <c r="DKQ229" s="3"/>
      <c r="DKR229" s="3"/>
      <c r="DKS229" s="3"/>
      <c r="DKT229" s="3"/>
      <c r="DKU229" s="3"/>
      <c r="DKV229" s="3"/>
      <c r="DKW229" s="3"/>
      <c r="DKX229" s="3"/>
      <c r="DKY229" s="3"/>
      <c r="DKZ229" s="3"/>
      <c r="DLA229" s="3"/>
      <c r="DLB229" s="3"/>
      <c r="DLC229" s="3"/>
      <c r="DLD229" s="3"/>
      <c r="DLE229" s="3"/>
      <c r="DLF229" s="3"/>
      <c r="DLG229" s="3"/>
      <c r="DLH229" s="3"/>
      <c r="DLI229" s="3"/>
      <c r="DLJ229" s="3"/>
      <c r="DLK229" s="3"/>
      <c r="DLL229" s="3"/>
      <c r="DLM229" s="3"/>
      <c r="DLN229" s="3"/>
      <c r="DLO229" s="3"/>
      <c r="DLP229" s="3"/>
      <c r="DLQ229" s="3"/>
      <c r="DLR229" s="3"/>
      <c r="DLS229" s="3"/>
      <c r="DLT229" s="3"/>
      <c r="DLU229" s="3"/>
      <c r="DLV229" s="3"/>
      <c r="DLW229" s="3"/>
      <c r="DLX229" s="3"/>
      <c r="DLY229" s="3"/>
      <c r="DLZ229" s="3"/>
      <c r="DMA229" s="3"/>
      <c r="DMB229" s="3"/>
      <c r="DMC229" s="3"/>
      <c r="DMD229" s="3"/>
      <c r="DME229" s="3"/>
      <c r="DMF229" s="3"/>
      <c r="DMG229" s="3"/>
      <c r="DMH229" s="3"/>
      <c r="DMI229" s="3"/>
      <c r="DMJ229" s="3"/>
      <c r="DMK229" s="3"/>
      <c r="DML229" s="3"/>
      <c r="DMM229" s="3"/>
      <c r="DMN229" s="3"/>
      <c r="DMO229" s="3"/>
      <c r="DMP229" s="3"/>
      <c r="DMQ229" s="3"/>
      <c r="DMR229" s="3"/>
      <c r="DMS229" s="3"/>
      <c r="DMT229" s="3"/>
      <c r="DMU229" s="3"/>
      <c r="DMV229" s="3"/>
      <c r="DMW229" s="3"/>
      <c r="DMX229" s="3"/>
      <c r="DMY229" s="3"/>
      <c r="DMZ229" s="3"/>
      <c r="DNA229" s="3"/>
      <c r="DNB229" s="3"/>
      <c r="DNC229" s="3"/>
      <c r="DND229" s="3"/>
      <c r="DNE229" s="3"/>
      <c r="DNF229" s="3"/>
      <c r="DNG229" s="3"/>
      <c r="DNH229" s="3"/>
      <c r="DNI229" s="3"/>
      <c r="DNJ229" s="3"/>
      <c r="DNK229" s="3"/>
      <c r="DNL229" s="3"/>
      <c r="DNM229" s="3"/>
      <c r="DNN229" s="3"/>
      <c r="DNO229" s="3"/>
      <c r="DNP229" s="3"/>
      <c r="DNQ229" s="3"/>
      <c r="DNR229" s="3"/>
      <c r="DNS229" s="3"/>
      <c r="DNT229" s="3"/>
      <c r="DNU229" s="3"/>
      <c r="DNV229" s="3"/>
      <c r="DNW229" s="3"/>
      <c r="DNX229" s="3"/>
      <c r="DNY229" s="3"/>
      <c r="DNZ229" s="3"/>
      <c r="DOA229" s="3"/>
      <c r="DOB229" s="3"/>
      <c r="DOC229" s="3"/>
      <c r="DOD229" s="3"/>
      <c r="DOE229" s="3"/>
      <c r="DOF229" s="3"/>
      <c r="DOG229" s="3"/>
      <c r="DOH229" s="3"/>
      <c r="DOI229" s="3"/>
      <c r="DOJ229" s="3"/>
      <c r="DOK229" s="3"/>
      <c r="DOL229" s="3"/>
      <c r="DOM229" s="3"/>
      <c r="DON229" s="3"/>
      <c r="DOO229" s="3"/>
      <c r="DOP229" s="3"/>
      <c r="DOQ229" s="3"/>
      <c r="DOR229" s="3"/>
      <c r="DOS229" s="3"/>
      <c r="DOT229" s="3"/>
      <c r="DOU229" s="3"/>
      <c r="DOV229" s="3"/>
      <c r="DOW229" s="3"/>
      <c r="DOX229" s="3"/>
      <c r="DOY229" s="3"/>
      <c r="DOZ229" s="3"/>
      <c r="DPA229" s="3"/>
      <c r="DPB229" s="3"/>
      <c r="DPC229" s="3"/>
      <c r="DPD229" s="3"/>
      <c r="DPE229" s="3"/>
      <c r="DPF229" s="3"/>
      <c r="DPG229" s="3"/>
      <c r="DPH229" s="3"/>
      <c r="DPI229" s="3"/>
      <c r="DPJ229" s="3"/>
      <c r="DPK229" s="3"/>
      <c r="DPL229" s="3"/>
      <c r="DPM229" s="3"/>
      <c r="DPN229" s="3"/>
      <c r="DPO229" s="3"/>
      <c r="DPP229" s="3"/>
      <c r="DPQ229" s="3"/>
      <c r="DPR229" s="3"/>
      <c r="DPS229" s="3"/>
      <c r="DPT229" s="3"/>
      <c r="DPU229" s="3"/>
      <c r="DPV229" s="3"/>
      <c r="DPW229" s="3"/>
      <c r="DPX229" s="3"/>
      <c r="DPY229" s="3"/>
      <c r="DPZ229" s="3"/>
      <c r="DQA229" s="3"/>
      <c r="DQB229" s="3"/>
      <c r="DQC229" s="3"/>
      <c r="DQD229" s="3"/>
      <c r="DQE229" s="3"/>
      <c r="DQF229" s="3"/>
      <c r="DQG229" s="3"/>
      <c r="DQH229" s="3"/>
      <c r="DQI229" s="3"/>
      <c r="DQJ229" s="3"/>
      <c r="DQK229" s="3"/>
      <c r="DQL229" s="3"/>
      <c r="DQM229" s="3"/>
      <c r="DQN229" s="3"/>
      <c r="DQO229" s="3"/>
      <c r="DQP229" s="3"/>
      <c r="DQQ229" s="3"/>
      <c r="DQR229" s="3"/>
      <c r="DQS229" s="3"/>
      <c r="DQT229" s="3"/>
      <c r="DQU229" s="3"/>
      <c r="DQV229" s="3"/>
      <c r="DQW229" s="3"/>
      <c r="DQX229" s="3"/>
      <c r="DQY229" s="3"/>
      <c r="DQZ229" s="3"/>
      <c r="DRA229" s="3"/>
      <c r="DRB229" s="3"/>
      <c r="DRC229" s="3"/>
      <c r="DRD229" s="3"/>
      <c r="DRE229" s="3"/>
      <c r="DRF229" s="3"/>
      <c r="DRG229" s="3"/>
      <c r="DRH229" s="3"/>
      <c r="DRI229" s="3"/>
      <c r="DRJ229" s="3"/>
      <c r="DRK229" s="3"/>
      <c r="DRL229" s="3"/>
      <c r="DRM229" s="3"/>
      <c r="DRN229" s="3"/>
      <c r="DRO229" s="3"/>
      <c r="DRP229" s="3"/>
      <c r="DRQ229" s="3"/>
      <c r="DRR229" s="3"/>
      <c r="DRS229" s="3"/>
      <c r="DRT229" s="3"/>
      <c r="DRU229" s="3"/>
      <c r="DRV229" s="3"/>
      <c r="DRW229" s="3"/>
      <c r="DRX229" s="3"/>
      <c r="DRY229" s="3"/>
      <c r="DRZ229" s="3"/>
      <c r="DSA229" s="3"/>
      <c r="DSB229" s="3"/>
      <c r="DSC229" s="3"/>
      <c r="DSD229" s="3"/>
      <c r="DSE229" s="3"/>
      <c r="DSF229" s="3"/>
      <c r="DSG229" s="3"/>
      <c r="DSH229" s="3"/>
      <c r="DSI229" s="3"/>
      <c r="DSJ229" s="3"/>
      <c r="DSK229" s="3"/>
      <c r="DSL229" s="3"/>
      <c r="DSM229" s="3"/>
      <c r="DSN229" s="3"/>
      <c r="DSO229" s="3"/>
      <c r="DSP229" s="3"/>
      <c r="DSQ229" s="3"/>
      <c r="DSR229" s="3"/>
      <c r="DSS229" s="3"/>
      <c r="DST229" s="3"/>
      <c r="DSU229" s="3"/>
      <c r="DSV229" s="3"/>
      <c r="DSW229" s="3"/>
      <c r="DSX229" s="3"/>
      <c r="DSY229" s="3"/>
      <c r="DSZ229" s="3"/>
      <c r="DTA229" s="3"/>
      <c r="DTB229" s="3"/>
      <c r="DTC229" s="3"/>
      <c r="DTD229" s="3"/>
      <c r="DTE229" s="3"/>
      <c r="DTF229" s="3"/>
      <c r="DTG229" s="3"/>
      <c r="DTH229" s="3"/>
      <c r="DTI229" s="3"/>
      <c r="DTJ229" s="3"/>
      <c r="DTK229" s="3"/>
      <c r="DTL229" s="3"/>
      <c r="DTM229" s="3"/>
      <c r="DTN229" s="3"/>
      <c r="DTO229" s="3"/>
      <c r="DTP229" s="3"/>
      <c r="DTQ229" s="3"/>
      <c r="DTR229" s="3"/>
      <c r="DTS229" s="3"/>
      <c r="DTT229" s="3"/>
      <c r="DTU229" s="3"/>
      <c r="DTV229" s="3"/>
      <c r="DTW229" s="3"/>
      <c r="DTX229" s="3"/>
      <c r="DTY229" s="3"/>
      <c r="DTZ229" s="3"/>
      <c r="DUA229" s="3"/>
      <c r="DUB229" s="3"/>
      <c r="DUC229" s="3"/>
      <c r="DUD229" s="3"/>
      <c r="DUE229" s="3"/>
      <c r="DUF229" s="3"/>
      <c r="DUG229" s="3"/>
      <c r="DUH229" s="3"/>
      <c r="DUI229" s="3"/>
      <c r="DUJ229" s="3"/>
      <c r="DUK229" s="3"/>
      <c r="DUL229" s="3"/>
      <c r="DUM229" s="3"/>
      <c r="DUN229" s="3"/>
      <c r="DUO229" s="3"/>
      <c r="DUP229" s="3"/>
      <c r="DUQ229" s="3"/>
      <c r="DUR229" s="3"/>
      <c r="DUS229" s="3"/>
      <c r="DUT229" s="3"/>
      <c r="DUU229" s="3"/>
      <c r="DUV229" s="3"/>
      <c r="DUW229" s="3"/>
      <c r="DUX229" s="3"/>
      <c r="DUY229" s="3"/>
      <c r="DUZ229" s="3"/>
      <c r="DVA229" s="3"/>
      <c r="DVB229" s="3"/>
      <c r="DVC229" s="3"/>
      <c r="DVD229" s="3"/>
      <c r="DVE229" s="3"/>
      <c r="DVF229" s="3"/>
      <c r="DVG229" s="3"/>
      <c r="DVH229" s="3"/>
      <c r="DVI229" s="3"/>
      <c r="DVJ229" s="3"/>
      <c r="DVK229" s="3"/>
      <c r="DVL229" s="3"/>
      <c r="DVM229" s="3"/>
      <c r="DVN229" s="3"/>
      <c r="DVO229" s="3"/>
      <c r="DVP229" s="3"/>
      <c r="DVQ229" s="3"/>
      <c r="DVR229" s="3"/>
      <c r="DVS229" s="3"/>
      <c r="DVT229" s="3"/>
      <c r="DVU229" s="3"/>
      <c r="DVV229" s="3"/>
      <c r="DVW229" s="3"/>
      <c r="DVX229" s="3"/>
      <c r="DVY229" s="3"/>
      <c r="DVZ229" s="3"/>
      <c r="DWA229" s="3"/>
      <c r="DWB229" s="3"/>
      <c r="DWC229" s="3"/>
      <c r="DWD229" s="3"/>
      <c r="DWE229" s="3"/>
      <c r="DWF229" s="3"/>
      <c r="DWG229" s="3"/>
      <c r="DWH229" s="3"/>
      <c r="DWI229" s="3"/>
      <c r="DWJ229" s="3"/>
      <c r="DWK229" s="3"/>
      <c r="DWL229" s="3"/>
      <c r="DWM229" s="3"/>
      <c r="DWN229" s="3"/>
      <c r="DWO229" s="3"/>
      <c r="DWP229" s="3"/>
      <c r="DWQ229" s="3"/>
      <c r="DWR229" s="3"/>
      <c r="DWS229" s="3"/>
      <c r="DWT229" s="3"/>
      <c r="DWU229" s="3"/>
      <c r="DWV229" s="3"/>
      <c r="DWW229" s="3"/>
      <c r="DWX229" s="3"/>
      <c r="DWY229" s="3"/>
      <c r="DWZ229" s="3"/>
      <c r="DXA229" s="3"/>
      <c r="DXB229" s="3"/>
      <c r="DXC229" s="3"/>
      <c r="DXD229" s="3"/>
      <c r="DXE229" s="3"/>
      <c r="DXF229" s="3"/>
      <c r="DXG229" s="3"/>
      <c r="DXH229" s="3"/>
      <c r="DXI229" s="3"/>
      <c r="DXJ229" s="3"/>
      <c r="DXK229" s="3"/>
      <c r="DXL229" s="3"/>
      <c r="DXM229" s="3"/>
      <c r="DXN229" s="3"/>
      <c r="DXO229" s="3"/>
      <c r="DXP229" s="3"/>
      <c r="DXQ229" s="3"/>
      <c r="DXR229" s="3"/>
      <c r="DXS229" s="3"/>
      <c r="DXT229" s="3"/>
      <c r="DXU229" s="3"/>
      <c r="DXV229" s="3"/>
      <c r="DXW229" s="3"/>
      <c r="DXX229" s="3"/>
      <c r="DXY229" s="3"/>
      <c r="DXZ229" s="3"/>
      <c r="DYA229" s="3"/>
      <c r="DYB229" s="3"/>
      <c r="DYC229" s="3"/>
      <c r="DYD229" s="3"/>
      <c r="DYE229" s="3"/>
      <c r="DYF229" s="3"/>
      <c r="DYG229" s="3"/>
      <c r="DYH229" s="3"/>
      <c r="DYI229" s="3"/>
      <c r="DYJ229" s="3"/>
      <c r="DYK229" s="3"/>
      <c r="DYL229" s="3"/>
      <c r="DYM229" s="3"/>
      <c r="DYN229" s="3"/>
      <c r="DYO229" s="3"/>
      <c r="DYP229" s="3"/>
      <c r="DYQ229" s="3"/>
      <c r="DYR229" s="3"/>
      <c r="DYS229" s="3"/>
      <c r="DYT229" s="3"/>
      <c r="DYU229" s="3"/>
      <c r="DYV229" s="3"/>
      <c r="DYW229" s="3"/>
      <c r="DYX229" s="3"/>
      <c r="DYY229" s="3"/>
      <c r="DYZ229" s="3"/>
      <c r="DZA229" s="3"/>
      <c r="DZB229" s="3"/>
      <c r="DZC229" s="3"/>
      <c r="DZD229" s="3"/>
      <c r="DZE229" s="3"/>
      <c r="DZF229" s="3"/>
      <c r="DZG229" s="3"/>
      <c r="DZH229" s="3"/>
      <c r="DZI229" s="3"/>
      <c r="DZJ229" s="3"/>
      <c r="DZK229" s="3"/>
      <c r="DZL229" s="3"/>
      <c r="DZM229" s="3"/>
      <c r="DZN229" s="3"/>
      <c r="DZO229" s="3"/>
      <c r="DZP229" s="3"/>
      <c r="DZQ229" s="3"/>
      <c r="DZR229" s="3"/>
      <c r="DZS229" s="3"/>
      <c r="DZT229" s="3"/>
      <c r="DZU229" s="3"/>
      <c r="DZV229" s="3"/>
      <c r="DZW229" s="3"/>
      <c r="DZX229" s="3"/>
      <c r="DZY229" s="3"/>
      <c r="DZZ229" s="3"/>
      <c r="EAA229" s="3"/>
      <c r="EAB229" s="3"/>
      <c r="EAC229" s="3"/>
      <c r="EAD229" s="3"/>
      <c r="EAE229" s="3"/>
      <c r="EAF229" s="3"/>
      <c r="EAG229" s="3"/>
      <c r="EAH229" s="3"/>
      <c r="EAI229" s="3"/>
      <c r="EAJ229" s="3"/>
      <c r="EAK229" s="3"/>
      <c r="EAL229" s="3"/>
      <c r="EAM229" s="3"/>
      <c r="EAN229" s="3"/>
      <c r="EAO229" s="3"/>
      <c r="EAP229" s="3"/>
      <c r="EAQ229" s="3"/>
      <c r="EAR229" s="3"/>
      <c r="EAS229" s="3"/>
      <c r="EAT229" s="3"/>
      <c r="EAU229" s="3"/>
      <c r="EAV229" s="3"/>
      <c r="EAW229" s="3"/>
      <c r="EAX229" s="3"/>
      <c r="EAY229" s="3"/>
      <c r="EAZ229" s="3"/>
      <c r="EBA229" s="3"/>
      <c r="EBB229" s="3"/>
      <c r="EBC229" s="3"/>
      <c r="EBD229" s="3"/>
      <c r="EBE229" s="3"/>
      <c r="EBF229" s="3"/>
      <c r="EBG229" s="3"/>
      <c r="EBH229" s="3"/>
      <c r="EBI229" s="3"/>
      <c r="EBJ229" s="3"/>
      <c r="EBK229" s="3"/>
      <c r="EBL229" s="3"/>
      <c r="EBM229" s="3"/>
      <c r="EBN229" s="3"/>
      <c r="EBO229" s="3"/>
      <c r="EBP229" s="3"/>
      <c r="EBQ229" s="3"/>
      <c r="EBR229" s="3"/>
      <c r="EBS229" s="3"/>
      <c r="EBT229" s="3"/>
      <c r="EBU229" s="3"/>
      <c r="EBV229" s="3"/>
      <c r="EBW229" s="3"/>
      <c r="EBX229" s="3"/>
      <c r="EBY229" s="3"/>
      <c r="EBZ229" s="3"/>
      <c r="ECA229" s="3"/>
      <c r="ECB229" s="3"/>
      <c r="ECC229" s="3"/>
      <c r="ECD229" s="3"/>
      <c r="ECE229" s="3"/>
      <c r="ECF229" s="3"/>
      <c r="ECG229" s="3"/>
      <c r="ECH229" s="3"/>
      <c r="ECI229" s="3"/>
      <c r="ECJ229" s="3"/>
      <c r="ECK229" s="3"/>
      <c r="ECL229" s="3"/>
      <c r="ECM229" s="3"/>
      <c r="ECN229" s="3"/>
      <c r="ECO229" s="3"/>
      <c r="ECP229" s="3"/>
      <c r="ECQ229" s="3"/>
      <c r="ECR229" s="3"/>
      <c r="ECS229" s="3"/>
      <c r="ECT229" s="3"/>
      <c r="ECU229" s="3"/>
      <c r="ECV229" s="3"/>
      <c r="ECW229" s="3"/>
      <c r="ECX229" s="3"/>
      <c r="ECY229" s="3"/>
      <c r="ECZ229" s="3"/>
      <c r="EDA229" s="3"/>
      <c r="EDB229" s="3"/>
      <c r="EDC229" s="3"/>
      <c r="EDD229" s="3"/>
      <c r="EDE229" s="3"/>
      <c r="EDF229" s="3"/>
      <c r="EDG229" s="3"/>
      <c r="EDH229" s="3"/>
      <c r="EDI229" s="3"/>
      <c r="EDJ229" s="3"/>
      <c r="EDK229" s="3"/>
      <c r="EDL229" s="3"/>
      <c r="EDM229" s="3"/>
      <c r="EDN229" s="3"/>
      <c r="EDO229" s="3"/>
      <c r="EDP229" s="3"/>
      <c r="EDQ229" s="3"/>
      <c r="EDR229" s="3"/>
      <c r="EDS229" s="3"/>
      <c r="EDT229" s="3"/>
      <c r="EDU229" s="3"/>
      <c r="EDV229" s="3"/>
      <c r="EDW229" s="3"/>
      <c r="EDX229" s="3"/>
      <c r="EDY229" s="3"/>
      <c r="EDZ229" s="3"/>
      <c r="EEA229" s="3"/>
      <c r="EEB229" s="3"/>
      <c r="EEC229" s="3"/>
      <c r="EED229" s="3"/>
      <c r="EEE229" s="3"/>
      <c r="EEF229" s="3"/>
      <c r="EEG229" s="3"/>
      <c r="EEH229" s="3"/>
      <c r="EEI229" s="3"/>
      <c r="EEJ229" s="3"/>
      <c r="EEK229" s="3"/>
      <c r="EEL229" s="3"/>
      <c r="EEM229" s="3"/>
      <c r="EEN229" s="3"/>
      <c r="EEO229" s="3"/>
      <c r="EEP229" s="3"/>
      <c r="EEQ229" s="3"/>
      <c r="EER229" s="3"/>
      <c r="EES229" s="3"/>
      <c r="EET229" s="3"/>
      <c r="EEU229" s="3"/>
      <c r="EEV229" s="3"/>
      <c r="EEW229" s="3"/>
      <c r="EEX229" s="3"/>
      <c r="EEY229" s="3"/>
      <c r="EEZ229" s="3"/>
      <c r="EFA229" s="3"/>
      <c r="EFB229" s="3"/>
      <c r="EFC229" s="3"/>
      <c r="EFD229" s="3"/>
      <c r="EFE229" s="3"/>
      <c r="EFF229" s="3"/>
      <c r="EFG229" s="3"/>
      <c r="EFH229" s="3"/>
      <c r="EFI229" s="3"/>
      <c r="EFJ229" s="3"/>
      <c r="EFK229" s="3"/>
      <c r="EFL229" s="3"/>
      <c r="EFM229" s="3"/>
      <c r="EFN229" s="3"/>
      <c r="EFO229" s="3"/>
      <c r="EFP229" s="3"/>
      <c r="EFQ229" s="3"/>
      <c r="EFR229" s="3"/>
      <c r="EFS229" s="3"/>
      <c r="EFT229" s="3"/>
      <c r="EFU229" s="3"/>
      <c r="EFV229" s="3"/>
      <c r="EFW229" s="3"/>
      <c r="EFX229" s="3"/>
      <c r="EFY229" s="3"/>
      <c r="EFZ229" s="3"/>
      <c r="EGA229" s="3"/>
      <c r="EGB229" s="3"/>
      <c r="EGC229" s="3"/>
      <c r="EGD229" s="3"/>
      <c r="EGE229" s="3"/>
      <c r="EGF229" s="3"/>
      <c r="EGG229" s="3"/>
      <c r="EGH229" s="3"/>
      <c r="EGI229" s="3"/>
      <c r="EGJ229" s="3"/>
      <c r="EGK229" s="3"/>
      <c r="EGL229" s="3"/>
      <c r="EGM229" s="3"/>
      <c r="EGN229" s="3"/>
      <c r="EGO229" s="3"/>
      <c r="EGP229" s="3"/>
      <c r="EGQ229" s="3"/>
      <c r="EGR229" s="3"/>
      <c r="EGS229" s="3"/>
      <c r="EGT229" s="3"/>
      <c r="EGU229" s="3"/>
      <c r="EGV229" s="3"/>
      <c r="EGW229" s="3"/>
      <c r="EGX229" s="3"/>
      <c r="EGY229" s="3"/>
      <c r="EGZ229" s="3"/>
      <c r="EHA229" s="3"/>
      <c r="EHB229" s="3"/>
      <c r="EHC229" s="3"/>
      <c r="EHD229" s="3"/>
      <c r="EHE229" s="3"/>
      <c r="EHF229" s="3"/>
      <c r="EHG229" s="3"/>
      <c r="EHH229" s="3"/>
      <c r="EHI229" s="3"/>
      <c r="EHJ229" s="3"/>
      <c r="EHK229" s="3"/>
      <c r="EHL229" s="3"/>
      <c r="EHM229" s="3"/>
      <c r="EHN229" s="3"/>
      <c r="EHO229" s="3"/>
      <c r="EHP229" s="3"/>
      <c r="EHQ229" s="3"/>
      <c r="EHR229" s="3"/>
      <c r="EHS229" s="3"/>
      <c r="EHT229" s="3"/>
      <c r="EHU229" s="3"/>
      <c r="EHV229" s="3"/>
      <c r="EHW229" s="3"/>
      <c r="EHX229" s="3"/>
      <c r="EHY229" s="3"/>
      <c r="EHZ229" s="3"/>
      <c r="EIA229" s="3"/>
      <c r="EIB229" s="3"/>
      <c r="EIC229" s="3"/>
      <c r="EID229" s="3"/>
      <c r="EIE229" s="3"/>
      <c r="EIF229" s="3"/>
      <c r="EIG229" s="3"/>
      <c r="EIH229" s="3"/>
      <c r="EII229" s="3"/>
      <c r="EIJ229" s="3"/>
      <c r="EIK229" s="3"/>
      <c r="EIL229" s="3"/>
      <c r="EIM229" s="3"/>
      <c r="EIN229" s="3"/>
      <c r="EIO229" s="3"/>
      <c r="EIP229" s="3"/>
      <c r="EIQ229" s="3"/>
      <c r="EIR229" s="3"/>
      <c r="EIS229" s="3"/>
      <c r="EIT229" s="3"/>
      <c r="EIU229" s="3"/>
      <c r="EIV229" s="3"/>
      <c r="EIW229" s="3"/>
      <c r="EIX229" s="3"/>
      <c r="EIY229" s="3"/>
      <c r="EIZ229" s="3"/>
      <c r="EJA229" s="3"/>
      <c r="EJB229" s="3"/>
      <c r="EJC229" s="3"/>
      <c r="EJD229" s="3"/>
      <c r="EJE229" s="3"/>
      <c r="EJF229" s="3"/>
      <c r="EJG229" s="3"/>
      <c r="EJH229" s="3"/>
      <c r="EJI229" s="3"/>
      <c r="EJJ229" s="3"/>
      <c r="EJK229" s="3"/>
      <c r="EJL229" s="3"/>
      <c r="EJM229" s="3"/>
      <c r="EJN229" s="3"/>
      <c r="EJO229" s="3"/>
      <c r="EJP229" s="3"/>
      <c r="EJQ229" s="3"/>
      <c r="EJR229" s="3"/>
      <c r="EJS229" s="3"/>
      <c r="EJT229" s="3"/>
      <c r="EJU229" s="3"/>
      <c r="EJV229" s="3"/>
      <c r="EJW229" s="3"/>
      <c r="EJX229" s="3"/>
      <c r="EJY229" s="3"/>
      <c r="EJZ229" s="3"/>
      <c r="EKA229" s="3"/>
      <c r="EKB229" s="3"/>
      <c r="EKC229" s="3"/>
      <c r="EKD229" s="3"/>
      <c r="EKE229" s="3"/>
      <c r="EKF229" s="3"/>
      <c r="EKG229" s="3"/>
      <c r="EKH229" s="3"/>
      <c r="EKI229" s="3"/>
      <c r="EKJ229" s="3"/>
      <c r="EKK229" s="3"/>
      <c r="EKL229" s="3"/>
      <c r="EKM229" s="3"/>
      <c r="EKN229" s="3"/>
      <c r="EKO229" s="3"/>
      <c r="EKP229" s="3"/>
      <c r="EKQ229" s="3"/>
      <c r="EKR229" s="3"/>
      <c r="EKS229" s="3"/>
      <c r="EKT229" s="3"/>
      <c r="EKU229" s="3"/>
      <c r="EKV229" s="3"/>
      <c r="EKW229" s="3"/>
      <c r="EKX229" s="3"/>
      <c r="EKY229" s="3"/>
      <c r="EKZ229" s="3"/>
      <c r="ELA229" s="3"/>
      <c r="ELB229" s="3"/>
      <c r="ELC229" s="3"/>
      <c r="ELD229" s="3"/>
      <c r="ELE229" s="3"/>
      <c r="ELF229" s="3"/>
      <c r="ELG229" s="3"/>
      <c r="ELH229" s="3"/>
      <c r="ELI229" s="3"/>
      <c r="ELJ229" s="3"/>
      <c r="ELK229" s="3"/>
      <c r="ELL229" s="3"/>
      <c r="ELM229" s="3"/>
      <c r="ELN229" s="3"/>
      <c r="ELO229" s="3"/>
      <c r="ELP229" s="3"/>
      <c r="ELQ229" s="3"/>
      <c r="ELR229" s="3"/>
      <c r="ELS229" s="3"/>
      <c r="ELT229" s="3"/>
      <c r="ELU229" s="3"/>
      <c r="ELV229" s="3"/>
      <c r="ELW229" s="3"/>
      <c r="ELX229" s="3"/>
      <c r="ELY229" s="3"/>
      <c r="ELZ229" s="3"/>
      <c r="EMA229" s="3"/>
      <c r="EMB229" s="3"/>
      <c r="EMC229" s="3"/>
      <c r="EMD229" s="3"/>
      <c r="EME229" s="3"/>
      <c r="EMF229" s="3"/>
      <c r="EMG229" s="3"/>
      <c r="EMH229" s="3"/>
      <c r="EMI229" s="3"/>
      <c r="EMJ229" s="3"/>
      <c r="EMK229" s="3"/>
      <c r="EML229" s="3"/>
      <c r="EMM229" s="3"/>
      <c r="EMN229" s="3"/>
      <c r="EMO229" s="3"/>
      <c r="EMP229" s="3"/>
      <c r="EMQ229" s="3"/>
      <c r="EMR229" s="3"/>
      <c r="EMS229" s="3"/>
      <c r="EMT229" s="3"/>
      <c r="EMU229" s="3"/>
      <c r="EMV229" s="3"/>
      <c r="EMW229" s="3"/>
      <c r="EMX229" s="3"/>
      <c r="EMY229" s="3"/>
      <c r="EMZ229" s="3"/>
      <c r="ENA229" s="3"/>
      <c r="ENB229" s="3"/>
      <c r="ENC229" s="3"/>
      <c r="END229" s="3"/>
      <c r="ENE229" s="3"/>
      <c r="ENF229" s="3"/>
      <c r="ENG229" s="3"/>
      <c r="ENH229" s="3"/>
      <c r="ENI229" s="3"/>
      <c r="ENJ229" s="3"/>
      <c r="ENK229" s="3"/>
      <c r="ENL229" s="3"/>
      <c r="ENM229" s="3"/>
      <c r="ENN229" s="3"/>
      <c r="ENO229" s="3"/>
      <c r="ENP229" s="3"/>
      <c r="ENQ229" s="3"/>
      <c r="ENR229" s="3"/>
      <c r="ENS229" s="3"/>
      <c r="ENT229" s="3"/>
      <c r="ENU229" s="3"/>
      <c r="ENV229" s="3"/>
      <c r="ENW229" s="3"/>
      <c r="ENX229" s="3"/>
      <c r="ENY229" s="3"/>
      <c r="ENZ229" s="3"/>
      <c r="EOA229" s="3"/>
      <c r="EOB229" s="3"/>
      <c r="EOC229" s="3"/>
      <c r="EOD229" s="3"/>
      <c r="EOE229" s="3"/>
      <c r="EOF229" s="3"/>
      <c r="EOG229" s="3"/>
      <c r="EOH229" s="3"/>
      <c r="EOI229" s="3"/>
      <c r="EOJ229" s="3"/>
      <c r="EOK229" s="3"/>
      <c r="EOL229" s="3"/>
      <c r="EOM229" s="3"/>
      <c r="EON229" s="3"/>
      <c r="EOO229" s="3"/>
      <c r="EOP229" s="3"/>
      <c r="EOQ229" s="3"/>
      <c r="EOR229" s="3"/>
      <c r="EOS229" s="3"/>
      <c r="EOT229" s="3"/>
      <c r="EOU229" s="3"/>
      <c r="EOV229" s="3"/>
      <c r="EOW229" s="3"/>
      <c r="EOX229" s="3"/>
      <c r="EOY229" s="3"/>
      <c r="EOZ229" s="3"/>
      <c r="EPA229" s="3"/>
      <c r="EPB229" s="3"/>
      <c r="EPC229" s="3"/>
      <c r="EPD229" s="3"/>
      <c r="EPE229" s="3"/>
      <c r="EPF229" s="3"/>
      <c r="EPG229" s="3"/>
      <c r="EPH229" s="3"/>
      <c r="EPI229" s="3"/>
      <c r="EPJ229" s="3"/>
      <c r="EPK229" s="3"/>
      <c r="EPL229" s="3"/>
      <c r="EPM229" s="3"/>
      <c r="EPN229" s="3"/>
      <c r="EPO229" s="3"/>
      <c r="EPP229" s="3"/>
      <c r="EPQ229" s="3"/>
      <c r="EPR229" s="3"/>
      <c r="EPS229" s="3"/>
      <c r="EPT229" s="3"/>
      <c r="EPU229" s="3"/>
      <c r="EPV229" s="3"/>
      <c r="EPW229" s="3"/>
      <c r="EPX229" s="3"/>
      <c r="EPY229" s="3"/>
      <c r="EPZ229" s="3"/>
      <c r="EQA229" s="3"/>
      <c r="EQB229" s="3"/>
      <c r="EQC229" s="3"/>
      <c r="EQD229" s="3"/>
      <c r="EQE229" s="3"/>
      <c r="EQF229" s="3"/>
      <c r="EQG229" s="3"/>
      <c r="EQH229" s="3"/>
      <c r="EQI229" s="3"/>
      <c r="EQJ229" s="3"/>
      <c r="EQK229" s="3"/>
      <c r="EQL229" s="3"/>
      <c r="EQM229" s="3"/>
      <c r="EQN229" s="3"/>
      <c r="EQO229" s="3"/>
      <c r="EQP229" s="3"/>
      <c r="EQQ229" s="3"/>
      <c r="EQR229" s="3"/>
      <c r="EQS229" s="3"/>
      <c r="EQT229" s="3"/>
      <c r="EQU229" s="3"/>
      <c r="EQV229" s="3"/>
      <c r="EQW229" s="3"/>
      <c r="EQX229" s="3"/>
      <c r="EQY229" s="3"/>
      <c r="EQZ229" s="3"/>
      <c r="ERA229" s="3"/>
      <c r="ERB229" s="3"/>
      <c r="ERC229" s="3"/>
      <c r="ERD229" s="3"/>
      <c r="ERE229" s="3"/>
      <c r="ERF229" s="3"/>
      <c r="ERG229" s="3"/>
      <c r="ERH229" s="3"/>
      <c r="ERI229" s="3"/>
      <c r="ERJ229" s="3"/>
      <c r="ERK229" s="3"/>
      <c r="ERL229" s="3"/>
      <c r="ERM229" s="3"/>
      <c r="ERN229" s="3"/>
      <c r="ERO229" s="3"/>
      <c r="ERP229" s="3"/>
      <c r="ERQ229" s="3"/>
      <c r="ERR229" s="3"/>
      <c r="ERS229" s="3"/>
      <c r="ERT229" s="3"/>
      <c r="ERU229" s="3"/>
      <c r="ERV229" s="3"/>
      <c r="ERW229" s="3"/>
      <c r="ERX229" s="3"/>
      <c r="ERY229" s="3"/>
      <c r="ERZ229" s="3"/>
      <c r="ESA229" s="3"/>
      <c r="ESB229" s="3"/>
      <c r="ESC229" s="3"/>
      <c r="ESD229" s="3"/>
      <c r="ESE229" s="3"/>
      <c r="ESF229" s="3"/>
      <c r="ESG229" s="3"/>
      <c r="ESH229" s="3"/>
      <c r="ESI229" s="3"/>
      <c r="ESJ229" s="3"/>
      <c r="ESK229" s="3"/>
      <c r="ESL229" s="3"/>
      <c r="ESM229" s="3"/>
      <c r="ESN229" s="3"/>
      <c r="ESO229" s="3"/>
      <c r="ESP229" s="3"/>
      <c r="ESQ229" s="3"/>
      <c r="ESR229" s="3"/>
      <c r="ESS229" s="3"/>
      <c r="EST229" s="3"/>
      <c r="ESU229" s="3"/>
      <c r="ESV229" s="3"/>
      <c r="ESW229" s="3"/>
      <c r="ESX229" s="3"/>
      <c r="ESY229" s="3"/>
      <c r="ESZ229" s="3"/>
      <c r="ETA229" s="3"/>
      <c r="ETB229" s="3"/>
      <c r="ETC229" s="3"/>
      <c r="ETD229" s="3"/>
      <c r="ETE229" s="3"/>
      <c r="ETF229" s="3"/>
      <c r="ETG229" s="3"/>
      <c r="ETH229" s="3"/>
      <c r="ETI229" s="3"/>
      <c r="ETJ229" s="3"/>
      <c r="ETK229" s="3"/>
      <c r="ETL229" s="3"/>
      <c r="ETM229" s="3"/>
      <c r="ETN229" s="3"/>
      <c r="ETO229" s="3"/>
      <c r="ETP229" s="3"/>
      <c r="ETQ229" s="3"/>
      <c r="ETR229" s="3"/>
      <c r="ETS229" s="3"/>
      <c r="ETT229" s="3"/>
      <c r="ETU229" s="3"/>
      <c r="ETV229" s="3"/>
      <c r="ETW229" s="3"/>
      <c r="ETX229" s="3"/>
      <c r="ETY229" s="3"/>
      <c r="ETZ229" s="3"/>
      <c r="EUA229" s="3"/>
      <c r="EUB229" s="3"/>
      <c r="EUC229" s="3"/>
      <c r="EUD229" s="3"/>
      <c r="EUE229" s="3"/>
      <c r="EUF229" s="3"/>
      <c r="EUG229" s="3"/>
      <c r="EUH229" s="3"/>
      <c r="EUI229" s="3"/>
      <c r="EUJ229" s="3"/>
      <c r="EUK229" s="3"/>
      <c r="EUL229" s="3"/>
      <c r="EUM229" s="3"/>
      <c r="EUN229" s="3"/>
      <c r="EUO229" s="3"/>
      <c r="EUP229" s="3"/>
      <c r="EUQ229" s="3"/>
      <c r="EUR229" s="3"/>
      <c r="EUS229" s="3"/>
      <c r="EUT229" s="3"/>
      <c r="EUU229" s="3"/>
      <c r="EUV229" s="3"/>
      <c r="EUW229" s="3"/>
      <c r="EUX229" s="3"/>
      <c r="EUY229" s="3"/>
      <c r="EUZ229" s="3"/>
      <c r="EVA229" s="3"/>
      <c r="EVB229" s="3"/>
      <c r="EVC229" s="3"/>
      <c r="EVD229" s="3"/>
      <c r="EVE229" s="3"/>
      <c r="EVF229" s="3"/>
      <c r="EVG229" s="3"/>
      <c r="EVH229" s="3"/>
      <c r="EVI229" s="3"/>
      <c r="EVJ229" s="3"/>
      <c r="EVK229" s="3"/>
      <c r="EVL229" s="3"/>
      <c r="EVM229" s="3"/>
      <c r="EVN229" s="3"/>
      <c r="EVO229" s="3"/>
      <c r="EVP229" s="3"/>
      <c r="EVQ229" s="3"/>
      <c r="EVR229" s="3"/>
      <c r="EVS229" s="3"/>
      <c r="EVT229" s="3"/>
      <c r="EVU229" s="3"/>
      <c r="EVV229" s="3"/>
      <c r="EVW229" s="3"/>
      <c r="EVX229" s="3"/>
      <c r="EVY229" s="3"/>
      <c r="EVZ229" s="3"/>
      <c r="EWA229" s="3"/>
      <c r="EWB229" s="3"/>
      <c r="EWC229" s="3"/>
      <c r="EWD229" s="3"/>
      <c r="EWE229" s="3"/>
      <c r="EWF229" s="3"/>
      <c r="EWG229" s="3"/>
      <c r="EWH229" s="3"/>
      <c r="EWI229" s="3"/>
      <c r="EWJ229" s="3"/>
      <c r="EWK229" s="3"/>
      <c r="EWL229" s="3"/>
      <c r="EWM229" s="3"/>
      <c r="EWN229" s="3"/>
      <c r="EWO229" s="3"/>
      <c r="EWP229" s="3"/>
      <c r="EWQ229" s="3"/>
      <c r="EWR229" s="3"/>
      <c r="EWS229" s="3"/>
      <c r="EWT229" s="3"/>
      <c r="EWU229" s="3"/>
      <c r="EWV229" s="3"/>
      <c r="EWW229" s="3"/>
      <c r="EWX229" s="3"/>
      <c r="EWY229" s="3"/>
      <c r="EWZ229" s="3"/>
      <c r="EXA229" s="3"/>
      <c r="EXB229" s="3"/>
      <c r="EXC229" s="3"/>
      <c r="EXD229" s="3"/>
      <c r="EXE229" s="3"/>
      <c r="EXF229" s="3"/>
      <c r="EXG229" s="3"/>
      <c r="EXH229" s="3"/>
      <c r="EXI229" s="3"/>
      <c r="EXJ229" s="3"/>
      <c r="EXK229" s="3"/>
      <c r="EXL229" s="3"/>
      <c r="EXM229" s="3"/>
      <c r="EXN229" s="3"/>
      <c r="EXO229" s="3"/>
      <c r="EXP229" s="3"/>
      <c r="EXQ229" s="3"/>
      <c r="EXR229" s="3"/>
      <c r="EXS229" s="3"/>
      <c r="EXT229" s="3"/>
      <c r="EXU229" s="3"/>
      <c r="EXV229" s="3"/>
      <c r="EXW229" s="3"/>
      <c r="EXX229" s="3"/>
      <c r="EXY229" s="3"/>
      <c r="EXZ229" s="3"/>
      <c r="EYA229" s="3"/>
      <c r="EYB229" s="3"/>
      <c r="EYC229" s="3"/>
      <c r="EYD229" s="3"/>
      <c r="EYE229" s="3"/>
      <c r="EYF229" s="3"/>
      <c r="EYG229" s="3"/>
      <c r="EYH229" s="3"/>
      <c r="EYI229" s="3"/>
      <c r="EYJ229" s="3"/>
      <c r="EYK229" s="3"/>
      <c r="EYL229" s="3"/>
      <c r="EYM229" s="3"/>
      <c r="EYN229" s="3"/>
      <c r="EYO229" s="3"/>
      <c r="EYP229" s="3"/>
      <c r="EYQ229" s="3"/>
      <c r="EYR229" s="3"/>
      <c r="EYS229" s="3"/>
      <c r="EYT229" s="3"/>
      <c r="EYU229" s="3"/>
      <c r="EYV229" s="3"/>
      <c r="EYW229" s="3"/>
      <c r="EYX229" s="3"/>
      <c r="EYY229" s="3"/>
      <c r="EYZ229" s="3"/>
      <c r="EZA229" s="3"/>
      <c r="EZB229" s="3"/>
      <c r="EZC229" s="3"/>
      <c r="EZD229" s="3"/>
      <c r="EZE229" s="3"/>
      <c r="EZF229" s="3"/>
      <c r="EZG229" s="3"/>
      <c r="EZH229" s="3"/>
      <c r="EZI229" s="3"/>
      <c r="EZJ229" s="3"/>
      <c r="EZK229" s="3"/>
      <c r="EZL229" s="3"/>
      <c r="EZM229" s="3"/>
      <c r="EZN229" s="3"/>
      <c r="EZO229" s="3"/>
      <c r="EZP229" s="3"/>
      <c r="EZQ229" s="3"/>
      <c r="EZR229" s="3"/>
      <c r="EZS229" s="3"/>
      <c r="EZT229" s="3"/>
      <c r="EZU229" s="3"/>
      <c r="EZV229" s="3"/>
      <c r="EZW229" s="3"/>
      <c r="EZX229" s="3"/>
      <c r="EZY229" s="3"/>
      <c r="EZZ229" s="3"/>
      <c r="FAA229" s="3"/>
      <c r="FAB229" s="3"/>
      <c r="FAC229" s="3"/>
      <c r="FAD229" s="3"/>
      <c r="FAE229" s="3"/>
      <c r="FAF229" s="3"/>
      <c r="FAG229" s="3"/>
      <c r="FAH229" s="3"/>
      <c r="FAI229" s="3"/>
      <c r="FAJ229" s="3"/>
      <c r="FAK229" s="3"/>
      <c r="FAL229" s="3"/>
      <c r="FAM229" s="3"/>
      <c r="FAN229" s="3"/>
      <c r="FAO229" s="3"/>
      <c r="FAP229" s="3"/>
      <c r="FAQ229" s="3"/>
      <c r="FAR229" s="3"/>
      <c r="FAS229" s="3"/>
      <c r="FAT229" s="3"/>
      <c r="FAU229" s="3"/>
      <c r="FAV229" s="3"/>
      <c r="FAW229" s="3"/>
      <c r="FAX229" s="3"/>
      <c r="FAY229" s="3"/>
      <c r="FAZ229" s="3"/>
      <c r="FBA229" s="3"/>
      <c r="FBB229" s="3"/>
      <c r="FBC229" s="3"/>
      <c r="FBD229" s="3"/>
      <c r="FBE229" s="3"/>
      <c r="FBF229" s="3"/>
      <c r="FBG229" s="3"/>
      <c r="FBH229" s="3"/>
      <c r="FBI229" s="3"/>
      <c r="FBJ229" s="3"/>
      <c r="FBK229" s="3"/>
      <c r="FBL229" s="3"/>
      <c r="FBM229" s="3"/>
      <c r="FBN229" s="3"/>
      <c r="FBO229" s="3"/>
      <c r="FBP229" s="3"/>
      <c r="FBQ229" s="3"/>
      <c r="FBR229" s="3"/>
      <c r="FBS229" s="3"/>
      <c r="FBT229" s="3"/>
      <c r="FBU229" s="3"/>
      <c r="FBV229" s="3"/>
      <c r="FBW229" s="3"/>
      <c r="FBX229" s="3"/>
      <c r="FBY229" s="3"/>
      <c r="FBZ229" s="3"/>
      <c r="FCA229" s="3"/>
      <c r="FCB229" s="3"/>
      <c r="FCC229" s="3"/>
      <c r="FCD229" s="3"/>
      <c r="FCE229" s="3"/>
      <c r="FCF229" s="3"/>
      <c r="FCG229" s="3"/>
      <c r="FCH229" s="3"/>
      <c r="FCI229" s="3"/>
      <c r="FCJ229" s="3"/>
      <c r="FCK229" s="3"/>
      <c r="FCL229" s="3"/>
      <c r="FCM229" s="3"/>
      <c r="FCN229" s="3"/>
      <c r="FCO229" s="3"/>
      <c r="FCP229" s="3"/>
      <c r="FCQ229" s="3"/>
      <c r="FCR229" s="3"/>
      <c r="FCS229" s="3"/>
      <c r="FCT229" s="3"/>
      <c r="FCU229" s="3"/>
      <c r="FCV229" s="3"/>
      <c r="FCW229" s="3"/>
      <c r="FCX229" s="3"/>
      <c r="FCY229" s="3"/>
      <c r="FCZ229" s="3"/>
      <c r="FDA229" s="3"/>
      <c r="FDB229" s="3"/>
      <c r="FDC229" s="3"/>
      <c r="FDD229" s="3"/>
      <c r="FDE229" s="3"/>
      <c r="FDF229" s="3"/>
      <c r="FDG229" s="3"/>
      <c r="FDH229" s="3"/>
      <c r="FDI229" s="3"/>
      <c r="FDJ229" s="3"/>
      <c r="FDK229" s="3"/>
      <c r="FDL229" s="3"/>
      <c r="FDM229" s="3"/>
      <c r="FDN229" s="3"/>
      <c r="FDO229" s="3"/>
      <c r="FDP229" s="3"/>
      <c r="FDQ229" s="3"/>
      <c r="FDR229" s="3"/>
      <c r="FDS229" s="3"/>
      <c r="FDT229" s="3"/>
      <c r="FDU229" s="3"/>
      <c r="FDV229" s="3"/>
      <c r="FDW229" s="3"/>
      <c r="FDX229" s="3"/>
      <c r="FDY229" s="3"/>
      <c r="FDZ229" s="3"/>
      <c r="FEA229" s="3"/>
      <c r="FEB229" s="3"/>
      <c r="FEC229" s="3"/>
      <c r="FED229" s="3"/>
      <c r="FEE229" s="3"/>
      <c r="FEF229" s="3"/>
      <c r="FEG229" s="3"/>
      <c r="FEH229" s="3"/>
      <c r="FEI229" s="3"/>
      <c r="FEJ229" s="3"/>
      <c r="FEK229" s="3"/>
      <c r="FEL229" s="3"/>
      <c r="FEM229" s="3"/>
      <c r="FEN229" s="3"/>
      <c r="FEO229" s="3"/>
      <c r="FEP229" s="3"/>
      <c r="FEQ229" s="3"/>
      <c r="FER229" s="3"/>
      <c r="FES229" s="3"/>
      <c r="FET229" s="3"/>
      <c r="FEU229" s="3"/>
      <c r="FEV229" s="3"/>
      <c r="FEW229" s="3"/>
      <c r="FEX229" s="3"/>
      <c r="FEY229" s="3"/>
      <c r="FEZ229" s="3"/>
      <c r="FFA229" s="3"/>
      <c r="FFB229" s="3"/>
      <c r="FFC229" s="3"/>
      <c r="FFD229" s="3"/>
      <c r="FFE229" s="3"/>
      <c r="FFF229" s="3"/>
      <c r="FFG229" s="3"/>
      <c r="FFH229" s="3"/>
      <c r="FFI229" s="3"/>
      <c r="FFJ229" s="3"/>
      <c r="FFK229" s="3"/>
      <c r="FFL229" s="3"/>
      <c r="FFM229" s="3"/>
      <c r="FFN229" s="3"/>
      <c r="FFO229" s="3"/>
      <c r="FFP229" s="3"/>
      <c r="FFQ229" s="3"/>
      <c r="FFR229" s="3"/>
      <c r="FFS229" s="3"/>
      <c r="FFT229" s="3"/>
      <c r="FFU229" s="3"/>
      <c r="FFV229" s="3"/>
      <c r="FFW229" s="3"/>
      <c r="FFX229" s="3"/>
      <c r="FFY229" s="3"/>
      <c r="FFZ229" s="3"/>
      <c r="FGA229" s="3"/>
      <c r="FGB229" s="3"/>
      <c r="FGC229" s="3"/>
      <c r="FGD229" s="3"/>
      <c r="FGE229" s="3"/>
      <c r="FGF229" s="3"/>
      <c r="FGG229" s="3"/>
      <c r="FGH229" s="3"/>
      <c r="FGI229" s="3"/>
      <c r="FGJ229" s="3"/>
      <c r="FGK229" s="3"/>
      <c r="FGL229" s="3"/>
      <c r="FGM229" s="3"/>
      <c r="FGN229" s="3"/>
      <c r="FGO229" s="3"/>
      <c r="FGP229" s="3"/>
      <c r="FGQ229" s="3"/>
      <c r="FGR229" s="3"/>
      <c r="FGS229" s="3"/>
      <c r="FGT229" s="3"/>
      <c r="FGU229" s="3"/>
      <c r="FGV229" s="3"/>
      <c r="FGW229" s="3"/>
      <c r="FGX229" s="3"/>
      <c r="FGY229" s="3"/>
      <c r="FGZ229" s="3"/>
      <c r="FHA229" s="3"/>
      <c r="FHB229" s="3"/>
      <c r="FHC229" s="3"/>
      <c r="FHD229" s="3"/>
      <c r="FHE229" s="3"/>
      <c r="FHF229" s="3"/>
      <c r="FHG229" s="3"/>
      <c r="FHH229" s="3"/>
      <c r="FHI229" s="3"/>
      <c r="FHJ229" s="3"/>
      <c r="FHK229" s="3"/>
      <c r="FHL229" s="3"/>
      <c r="FHM229" s="3"/>
      <c r="FHN229" s="3"/>
      <c r="FHO229" s="3"/>
      <c r="FHP229" s="3"/>
      <c r="FHQ229" s="3"/>
      <c r="FHR229" s="3"/>
      <c r="FHS229" s="3"/>
      <c r="FHT229" s="3"/>
      <c r="FHU229" s="3"/>
      <c r="FHV229" s="3"/>
      <c r="FHW229" s="3"/>
      <c r="FHX229" s="3"/>
      <c r="FHY229" s="3"/>
      <c r="FHZ229" s="3"/>
      <c r="FIA229" s="3"/>
      <c r="FIB229" s="3"/>
      <c r="FIC229" s="3"/>
      <c r="FID229" s="3"/>
      <c r="FIE229" s="3"/>
      <c r="FIF229" s="3"/>
      <c r="FIG229" s="3"/>
      <c r="FIH229" s="3"/>
      <c r="FII229" s="3"/>
      <c r="FIJ229" s="3"/>
      <c r="FIK229" s="3"/>
      <c r="FIL229" s="3"/>
      <c r="FIM229" s="3"/>
      <c r="FIN229" s="3"/>
      <c r="FIO229" s="3"/>
      <c r="FIP229" s="3"/>
      <c r="FIQ229" s="3"/>
      <c r="FIR229" s="3"/>
      <c r="FIS229" s="3"/>
      <c r="FIT229" s="3"/>
      <c r="FIU229" s="3"/>
      <c r="FIV229" s="3"/>
      <c r="FIW229" s="3"/>
      <c r="FIX229" s="3"/>
      <c r="FIY229" s="3"/>
      <c r="FIZ229" s="3"/>
      <c r="FJA229" s="3"/>
      <c r="FJB229" s="3"/>
      <c r="FJC229" s="3"/>
      <c r="FJD229" s="3"/>
      <c r="FJE229" s="3"/>
      <c r="FJF229" s="3"/>
      <c r="FJG229" s="3"/>
      <c r="FJH229" s="3"/>
      <c r="FJI229" s="3"/>
      <c r="FJJ229" s="3"/>
      <c r="FJK229" s="3"/>
      <c r="FJL229" s="3"/>
      <c r="FJM229" s="3"/>
      <c r="FJN229" s="3"/>
      <c r="FJO229" s="3"/>
      <c r="FJP229" s="3"/>
      <c r="FJQ229" s="3"/>
      <c r="FJR229" s="3"/>
      <c r="FJS229" s="3"/>
      <c r="FJT229" s="3"/>
      <c r="FJU229" s="3"/>
      <c r="FJV229" s="3"/>
      <c r="FJW229" s="3"/>
      <c r="FJX229" s="3"/>
      <c r="FJY229" s="3"/>
      <c r="FJZ229" s="3"/>
      <c r="FKA229" s="3"/>
      <c r="FKB229" s="3"/>
      <c r="FKC229" s="3"/>
      <c r="FKD229" s="3"/>
      <c r="FKE229" s="3"/>
      <c r="FKF229" s="3"/>
      <c r="FKG229" s="3"/>
      <c r="FKH229" s="3"/>
      <c r="FKI229" s="3"/>
      <c r="FKJ229" s="3"/>
      <c r="FKK229" s="3"/>
      <c r="FKL229" s="3"/>
      <c r="FKM229" s="3"/>
      <c r="FKN229" s="3"/>
      <c r="FKO229" s="3"/>
      <c r="FKP229" s="3"/>
      <c r="FKQ229" s="3"/>
      <c r="FKR229" s="3"/>
      <c r="FKS229" s="3"/>
      <c r="FKT229" s="3"/>
      <c r="FKU229" s="3"/>
      <c r="FKV229" s="3"/>
      <c r="FKW229" s="3"/>
      <c r="FKX229" s="3"/>
      <c r="FKY229" s="3"/>
      <c r="FKZ229" s="3"/>
      <c r="FLA229" s="3"/>
      <c r="FLB229" s="3"/>
      <c r="FLC229" s="3"/>
      <c r="FLD229" s="3"/>
      <c r="FLE229" s="3"/>
      <c r="FLF229" s="3"/>
      <c r="FLG229" s="3"/>
      <c r="FLH229" s="3"/>
      <c r="FLI229" s="3"/>
      <c r="FLJ229" s="3"/>
      <c r="FLK229" s="3"/>
      <c r="FLL229" s="3"/>
      <c r="FLM229" s="3"/>
      <c r="FLN229" s="3"/>
      <c r="FLO229" s="3"/>
      <c r="FLP229" s="3"/>
      <c r="FLQ229" s="3"/>
      <c r="FLR229" s="3"/>
      <c r="FLS229" s="3"/>
      <c r="FLT229" s="3"/>
      <c r="FLU229" s="3"/>
      <c r="FLV229" s="3"/>
      <c r="FLW229" s="3"/>
      <c r="FLX229" s="3"/>
      <c r="FLY229" s="3"/>
      <c r="FLZ229" s="3"/>
      <c r="FMA229" s="3"/>
      <c r="FMB229" s="3"/>
      <c r="FMC229" s="3"/>
      <c r="FMD229" s="3"/>
      <c r="FME229" s="3"/>
      <c r="FMF229" s="3"/>
      <c r="FMG229" s="3"/>
      <c r="FMH229" s="3"/>
      <c r="FMI229" s="3"/>
      <c r="FMJ229" s="3"/>
      <c r="FMK229" s="3"/>
      <c r="FML229" s="3"/>
      <c r="FMM229" s="3"/>
      <c r="FMN229" s="3"/>
      <c r="FMO229" s="3"/>
      <c r="FMP229" s="3"/>
      <c r="FMQ229" s="3"/>
      <c r="FMR229" s="3"/>
      <c r="FMS229" s="3"/>
      <c r="FMT229" s="3"/>
      <c r="FMU229" s="3"/>
      <c r="FMV229" s="3"/>
      <c r="FMW229" s="3"/>
      <c r="FMX229" s="3"/>
      <c r="FMY229" s="3"/>
      <c r="FMZ229" s="3"/>
      <c r="FNA229" s="3"/>
      <c r="FNB229" s="3"/>
      <c r="FNC229" s="3"/>
      <c r="FND229" s="3"/>
      <c r="FNE229" s="3"/>
      <c r="FNF229" s="3"/>
      <c r="FNG229" s="3"/>
      <c r="FNH229" s="3"/>
      <c r="FNI229" s="3"/>
      <c r="FNJ229" s="3"/>
      <c r="FNK229" s="3"/>
      <c r="FNL229" s="3"/>
      <c r="FNM229" s="3"/>
      <c r="FNN229" s="3"/>
      <c r="FNO229" s="3"/>
      <c r="FNP229" s="3"/>
      <c r="FNQ229" s="3"/>
      <c r="FNR229" s="3"/>
      <c r="FNS229" s="3"/>
      <c r="FNT229" s="3"/>
      <c r="FNU229" s="3"/>
      <c r="FNV229" s="3"/>
      <c r="FNW229" s="3"/>
      <c r="FNX229" s="3"/>
      <c r="FNY229" s="3"/>
      <c r="FNZ229" s="3"/>
      <c r="FOA229" s="3"/>
      <c r="FOB229" s="3"/>
      <c r="FOC229" s="3"/>
      <c r="FOD229" s="3"/>
      <c r="FOE229" s="3"/>
      <c r="FOF229" s="3"/>
      <c r="FOG229" s="3"/>
      <c r="FOH229" s="3"/>
      <c r="FOI229" s="3"/>
      <c r="FOJ229" s="3"/>
      <c r="FOK229" s="3"/>
      <c r="FOL229" s="3"/>
      <c r="FOM229" s="3"/>
      <c r="FON229" s="3"/>
      <c r="FOO229" s="3"/>
      <c r="FOP229" s="3"/>
      <c r="FOQ229" s="3"/>
      <c r="FOR229" s="3"/>
      <c r="FOS229" s="3"/>
      <c r="FOT229" s="3"/>
      <c r="FOU229" s="3"/>
      <c r="FOV229" s="3"/>
      <c r="FOW229" s="3"/>
      <c r="FOX229" s="3"/>
      <c r="FOY229" s="3"/>
      <c r="FOZ229" s="3"/>
      <c r="FPA229" s="3"/>
      <c r="FPB229" s="3"/>
      <c r="FPC229" s="3"/>
      <c r="FPD229" s="3"/>
      <c r="FPE229" s="3"/>
      <c r="FPF229" s="3"/>
      <c r="FPG229" s="3"/>
      <c r="FPH229" s="3"/>
      <c r="FPI229" s="3"/>
      <c r="FPJ229" s="3"/>
      <c r="FPK229" s="3"/>
      <c r="FPL229" s="3"/>
      <c r="FPM229" s="3"/>
      <c r="FPN229" s="3"/>
      <c r="FPO229" s="3"/>
      <c r="FPP229" s="3"/>
      <c r="FPQ229" s="3"/>
      <c r="FPR229" s="3"/>
      <c r="FPS229" s="3"/>
      <c r="FPT229" s="3"/>
      <c r="FPU229" s="3"/>
      <c r="FPV229" s="3"/>
      <c r="FPW229" s="3"/>
      <c r="FPX229" s="3"/>
      <c r="FPY229" s="3"/>
      <c r="FPZ229" s="3"/>
      <c r="FQA229" s="3"/>
      <c r="FQB229" s="3"/>
      <c r="FQC229" s="3"/>
      <c r="FQD229" s="3"/>
      <c r="FQE229" s="3"/>
      <c r="FQF229" s="3"/>
      <c r="FQG229" s="3"/>
      <c r="FQH229" s="3"/>
      <c r="FQI229" s="3"/>
      <c r="FQJ229" s="3"/>
      <c r="FQK229" s="3"/>
      <c r="FQL229" s="3"/>
      <c r="FQM229" s="3"/>
      <c r="FQN229" s="3"/>
      <c r="FQO229" s="3"/>
      <c r="FQP229" s="3"/>
      <c r="FQQ229" s="3"/>
      <c r="FQR229" s="3"/>
      <c r="FQS229" s="3"/>
      <c r="FQT229" s="3"/>
      <c r="FQU229" s="3"/>
      <c r="FQV229" s="3"/>
      <c r="FQW229" s="3"/>
      <c r="FQX229" s="3"/>
      <c r="FQY229" s="3"/>
      <c r="FQZ229" s="3"/>
      <c r="FRA229" s="3"/>
      <c r="FRB229" s="3"/>
      <c r="FRC229" s="3"/>
      <c r="FRD229" s="3"/>
      <c r="FRE229" s="3"/>
      <c r="FRF229" s="3"/>
      <c r="FRG229" s="3"/>
      <c r="FRH229" s="3"/>
      <c r="FRI229" s="3"/>
      <c r="FRJ229" s="3"/>
      <c r="FRK229" s="3"/>
      <c r="FRL229" s="3"/>
      <c r="FRM229" s="3"/>
      <c r="FRN229" s="3"/>
      <c r="FRO229" s="3"/>
      <c r="FRP229" s="3"/>
      <c r="FRQ229" s="3"/>
      <c r="FRR229" s="3"/>
      <c r="FRS229" s="3"/>
      <c r="FRT229" s="3"/>
      <c r="FRU229" s="3"/>
      <c r="FRV229" s="3"/>
      <c r="FRW229" s="3"/>
      <c r="FRX229" s="3"/>
      <c r="FRY229" s="3"/>
      <c r="FRZ229" s="3"/>
      <c r="FSA229" s="3"/>
      <c r="FSB229" s="3"/>
      <c r="FSC229" s="3"/>
      <c r="FSD229" s="3"/>
      <c r="FSE229" s="3"/>
      <c r="FSF229" s="3"/>
      <c r="FSG229" s="3"/>
      <c r="FSH229" s="3"/>
      <c r="FSI229" s="3"/>
      <c r="FSJ229" s="3"/>
      <c r="FSK229" s="3"/>
      <c r="FSL229" s="3"/>
      <c r="FSM229" s="3"/>
      <c r="FSN229" s="3"/>
      <c r="FSO229" s="3"/>
      <c r="FSP229" s="3"/>
      <c r="FSQ229" s="3"/>
      <c r="FSR229" s="3"/>
      <c r="FSS229" s="3"/>
      <c r="FST229" s="3"/>
      <c r="FSU229" s="3"/>
      <c r="FSV229" s="3"/>
      <c r="FSW229" s="3"/>
      <c r="FSX229" s="3"/>
      <c r="FSY229" s="3"/>
      <c r="FSZ229" s="3"/>
      <c r="FTA229" s="3"/>
      <c r="FTB229" s="3"/>
      <c r="FTC229" s="3"/>
      <c r="FTD229" s="3"/>
      <c r="FTE229" s="3"/>
      <c r="FTF229" s="3"/>
      <c r="FTG229" s="3"/>
      <c r="FTH229" s="3"/>
      <c r="FTI229" s="3"/>
      <c r="FTJ229" s="3"/>
      <c r="FTK229" s="3"/>
      <c r="FTL229" s="3"/>
      <c r="FTM229" s="3"/>
      <c r="FTN229" s="3"/>
      <c r="FTO229" s="3"/>
      <c r="FTP229" s="3"/>
      <c r="FTQ229" s="3"/>
      <c r="FTR229" s="3"/>
      <c r="FTS229" s="3"/>
      <c r="FTT229" s="3"/>
      <c r="FTU229" s="3"/>
      <c r="FTV229" s="3"/>
      <c r="FTW229" s="3"/>
      <c r="FTX229" s="3"/>
      <c r="FTY229" s="3"/>
      <c r="FTZ229" s="3"/>
      <c r="FUA229" s="3"/>
      <c r="FUB229" s="3"/>
      <c r="FUC229" s="3"/>
      <c r="FUD229" s="3"/>
      <c r="FUE229" s="3"/>
      <c r="FUF229" s="3"/>
      <c r="FUG229" s="3"/>
      <c r="FUH229" s="3"/>
      <c r="FUI229" s="3"/>
      <c r="FUJ229" s="3"/>
      <c r="FUK229" s="3"/>
      <c r="FUL229" s="3"/>
      <c r="FUM229" s="3"/>
      <c r="FUN229" s="3"/>
      <c r="FUO229" s="3"/>
      <c r="FUP229" s="3"/>
      <c r="FUQ229" s="3"/>
      <c r="FUR229" s="3"/>
      <c r="FUS229" s="3"/>
      <c r="FUT229" s="3"/>
      <c r="FUU229" s="3"/>
      <c r="FUV229" s="3"/>
      <c r="FUW229" s="3"/>
      <c r="FUX229" s="3"/>
      <c r="FUY229" s="3"/>
      <c r="FUZ229" s="3"/>
      <c r="FVA229" s="3"/>
      <c r="FVB229" s="3"/>
      <c r="FVC229" s="3"/>
      <c r="FVD229" s="3"/>
      <c r="FVE229" s="3"/>
      <c r="FVF229" s="3"/>
      <c r="FVG229" s="3"/>
      <c r="FVH229" s="3"/>
      <c r="FVI229" s="3"/>
      <c r="FVJ229" s="3"/>
      <c r="FVK229" s="3"/>
      <c r="FVL229" s="3"/>
      <c r="FVM229" s="3"/>
      <c r="FVN229" s="3"/>
      <c r="FVO229" s="3"/>
      <c r="FVP229" s="3"/>
      <c r="FVQ229" s="3"/>
      <c r="FVR229" s="3"/>
      <c r="FVS229" s="3"/>
      <c r="FVT229" s="3"/>
      <c r="FVU229" s="3"/>
      <c r="FVV229" s="3"/>
      <c r="FVW229" s="3"/>
      <c r="FVX229" s="3"/>
      <c r="FVY229" s="3"/>
      <c r="FVZ229" s="3"/>
      <c r="FWA229" s="3"/>
      <c r="FWB229" s="3"/>
      <c r="FWC229" s="3"/>
      <c r="FWD229" s="3"/>
      <c r="FWE229" s="3"/>
      <c r="FWF229" s="3"/>
      <c r="FWG229" s="3"/>
      <c r="FWH229" s="3"/>
      <c r="FWI229" s="3"/>
      <c r="FWJ229" s="3"/>
      <c r="FWK229" s="3"/>
      <c r="FWL229" s="3"/>
      <c r="FWM229" s="3"/>
      <c r="FWN229" s="3"/>
      <c r="FWO229" s="3"/>
      <c r="FWP229" s="3"/>
      <c r="FWQ229" s="3"/>
      <c r="FWR229" s="3"/>
      <c r="FWS229" s="3"/>
      <c r="FWT229" s="3"/>
      <c r="FWU229" s="3"/>
      <c r="FWV229" s="3"/>
      <c r="FWW229" s="3"/>
      <c r="FWX229" s="3"/>
      <c r="FWY229" s="3"/>
      <c r="FWZ229" s="3"/>
      <c r="FXA229" s="3"/>
      <c r="FXB229" s="3"/>
      <c r="FXC229" s="3"/>
      <c r="FXD229" s="3"/>
      <c r="FXE229" s="3"/>
      <c r="FXF229" s="3"/>
      <c r="FXG229" s="3"/>
      <c r="FXH229" s="3"/>
      <c r="FXI229" s="3"/>
      <c r="FXJ229" s="3"/>
      <c r="FXK229" s="3"/>
      <c r="FXL229" s="3"/>
      <c r="FXM229" s="3"/>
      <c r="FXN229" s="3"/>
      <c r="FXO229" s="3"/>
      <c r="FXP229" s="3"/>
      <c r="FXQ229" s="3"/>
      <c r="FXR229" s="3"/>
      <c r="FXS229" s="3"/>
      <c r="FXT229" s="3"/>
      <c r="FXU229" s="3"/>
      <c r="FXV229" s="3"/>
      <c r="FXW229" s="3"/>
      <c r="FXX229" s="3"/>
      <c r="FXY229" s="3"/>
      <c r="FXZ229" s="3"/>
      <c r="FYA229" s="3"/>
      <c r="FYB229" s="3"/>
      <c r="FYC229" s="3"/>
      <c r="FYD229" s="3"/>
      <c r="FYE229" s="3"/>
      <c r="FYF229" s="3"/>
      <c r="FYG229" s="3"/>
      <c r="FYH229" s="3"/>
      <c r="FYI229" s="3"/>
      <c r="FYJ229" s="3"/>
      <c r="FYK229" s="3"/>
      <c r="FYL229" s="3"/>
      <c r="FYM229" s="3"/>
      <c r="FYN229" s="3"/>
      <c r="FYO229" s="3"/>
      <c r="FYP229" s="3"/>
      <c r="FYQ229" s="3"/>
      <c r="FYR229" s="3"/>
      <c r="FYS229" s="3"/>
      <c r="FYT229" s="3"/>
      <c r="FYU229" s="3"/>
      <c r="FYV229" s="3"/>
      <c r="FYW229" s="3"/>
      <c r="FYX229" s="3"/>
      <c r="FYY229" s="3"/>
      <c r="FYZ229" s="3"/>
      <c r="FZA229" s="3"/>
      <c r="FZB229" s="3"/>
      <c r="FZC229" s="3"/>
      <c r="FZD229" s="3"/>
      <c r="FZE229" s="3"/>
      <c r="FZF229" s="3"/>
      <c r="FZG229" s="3"/>
      <c r="FZH229" s="3"/>
      <c r="FZI229" s="3"/>
      <c r="FZJ229" s="3"/>
      <c r="FZK229" s="3"/>
      <c r="FZL229" s="3"/>
      <c r="FZM229" s="3"/>
      <c r="FZN229" s="3"/>
      <c r="FZO229" s="3"/>
      <c r="FZP229" s="3"/>
      <c r="FZQ229" s="3"/>
      <c r="FZR229" s="3"/>
      <c r="FZS229" s="3"/>
      <c r="FZT229" s="3"/>
      <c r="FZU229" s="3"/>
      <c r="FZV229" s="3"/>
      <c r="FZW229" s="3"/>
      <c r="FZX229" s="3"/>
      <c r="FZY229" s="3"/>
      <c r="FZZ229" s="3"/>
      <c r="GAA229" s="3"/>
      <c r="GAB229" s="3"/>
      <c r="GAC229" s="3"/>
      <c r="GAD229" s="3"/>
      <c r="GAE229" s="3"/>
      <c r="GAF229" s="3"/>
      <c r="GAG229" s="3"/>
      <c r="GAH229" s="3"/>
      <c r="GAI229" s="3"/>
      <c r="GAJ229" s="3"/>
      <c r="GAK229" s="3"/>
      <c r="GAL229" s="3"/>
      <c r="GAM229" s="3"/>
      <c r="GAN229" s="3"/>
      <c r="GAO229" s="3"/>
      <c r="GAP229" s="3"/>
      <c r="GAQ229" s="3"/>
      <c r="GAR229" s="3"/>
      <c r="GAS229" s="3"/>
      <c r="GAT229" s="3"/>
      <c r="GAU229" s="3"/>
      <c r="GAV229" s="3"/>
      <c r="GAW229" s="3"/>
      <c r="GAX229" s="3"/>
      <c r="GAY229" s="3"/>
      <c r="GAZ229" s="3"/>
      <c r="GBA229" s="3"/>
      <c r="GBB229" s="3"/>
      <c r="GBC229" s="3"/>
      <c r="GBD229" s="3"/>
      <c r="GBE229" s="3"/>
      <c r="GBF229" s="3"/>
      <c r="GBG229" s="3"/>
      <c r="GBH229" s="3"/>
      <c r="GBI229" s="3"/>
      <c r="GBJ229" s="3"/>
      <c r="GBK229" s="3"/>
      <c r="GBL229" s="3"/>
      <c r="GBM229" s="3"/>
      <c r="GBN229" s="3"/>
      <c r="GBO229" s="3"/>
      <c r="GBP229" s="3"/>
      <c r="GBQ229" s="3"/>
      <c r="GBR229" s="3"/>
      <c r="GBS229" s="3"/>
      <c r="GBT229" s="3"/>
      <c r="GBU229" s="3"/>
      <c r="GBV229" s="3"/>
      <c r="GBW229" s="3"/>
      <c r="GBX229" s="3"/>
      <c r="GBY229" s="3"/>
      <c r="GBZ229" s="3"/>
      <c r="GCA229" s="3"/>
      <c r="GCB229" s="3"/>
      <c r="GCC229" s="3"/>
      <c r="GCD229" s="3"/>
      <c r="GCE229" s="3"/>
      <c r="GCF229" s="3"/>
      <c r="GCG229" s="3"/>
      <c r="GCH229" s="3"/>
      <c r="GCI229" s="3"/>
      <c r="GCJ229" s="3"/>
      <c r="GCK229" s="3"/>
      <c r="GCL229" s="3"/>
      <c r="GCM229" s="3"/>
      <c r="GCN229" s="3"/>
      <c r="GCO229" s="3"/>
      <c r="GCP229" s="3"/>
      <c r="GCQ229" s="3"/>
      <c r="GCR229" s="3"/>
      <c r="GCS229" s="3"/>
      <c r="GCT229" s="3"/>
      <c r="GCU229" s="3"/>
      <c r="GCV229" s="3"/>
      <c r="GCW229" s="3"/>
      <c r="GCX229" s="3"/>
      <c r="GCY229" s="3"/>
      <c r="GCZ229" s="3"/>
      <c r="GDA229" s="3"/>
      <c r="GDB229" s="3"/>
      <c r="GDC229" s="3"/>
      <c r="GDD229" s="3"/>
      <c r="GDE229" s="3"/>
      <c r="GDF229" s="3"/>
      <c r="GDG229" s="3"/>
      <c r="GDH229" s="3"/>
      <c r="GDI229" s="3"/>
      <c r="GDJ229" s="3"/>
      <c r="GDK229" s="3"/>
      <c r="GDL229" s="3"/>
      <c r="GDM229" s="3"/>
      <c r="GDN229" s="3"/>
      <c r="GDO229" s="3"/>
      <c r="GDP229" s="3"/>
      <c r="GDQ229" s="3"/>
      <c r="GDR229" s="3"/>
      <c r="GDS229" s="3"/>
      <c r="GDT229" s="3"/>
      <c r="GDU229" s="3"/>
      <c r="GDV229" s="3"/>
      <c r="GDW229" s="3"/>
      <c r="GDX229" s="3"/>
      <c r="GDY229" s="3"/>
      <c r="GDZ229" s="3"/>
      <c r="GEA229" s="3"/>
      <c r="GEB229" s="3"/>
      <c r="GEC229" s="3"/>
      <c r="GED229" s="3"/>
      <c r="GEE229" s="3"/>
      <c r="GEF229" s="3"/>
      <c r="GEG229" s="3"/>
      <c r="GEH229" s="3"/>
      <c r="GEI229" s="3"/>
      <c r="GEJ229" s="3"/>
      <c r="GEK229" s="3"/>
      <c r="GEL229" s="3"/>
      <c r="GEM229" s="3"/>
      <c r="GEN229" s="3"/>
      <c r="GEO229" s="3"/>
      <c r="GEP229" s="3"/>
      <c r="GEQ229" s="3"/>
      <c r="GER229" s="3"/>
      <c r="GES229" s="3"/>
      <c r="GET229" s="3"/>
      <c r="GEU229" s="3"/>
      <c r="GEV229" s="3"/>
      <c r="GEW229" s="3"/>
      <c r="GEX229" s="3"/>
      <c r="GEY229" s="3"/>
      <c r="GEZ229" s="3"/>
      <c r="GFA229" s="3"/>
      <c r="GFB229" s="3"/>
      <c r="GFC229" s="3"/>
      <c r="GFD229" s="3"/>
      <c r="GFE229" s="3"/>
      <c r="GFF229" s="3"/>
      <c r="GFG229" s="3"/>
      <c r="GFH229" s="3"/>
      <c r="GFI229" s="3"/>
      <c r="GFJ229" s="3"/>
      <c r="GFK229" s="3"/>
      <c r="GFL229" s="3"/>
      <c r="GFM229" s="3"/>
      <c r="GFN229" s="3"/>
      <c r="GFO229" s="3"/>
      <c r="GFP229" s="3"/>
      <c r="GFQ229" s="3"/>
      <c r="GFR229" s="3"/>
      <c r="GFS229" s="3"/>
      <c r="GFT229" s="3"/>
      <c r="GFU229" s="3"/>
      <c r="GFV229" s="3"/>
      <c r="GFW229" s="3"/>
      <c r="GFX229" s="3"/>
      <c r="GFY229" s="3"/>
      <c r="GFZ229" s="3"/>
      <c r="GGA229" s="3"/>
      <c r="GGB229" s="3"/>
      <c r="GGC229" s="3"/>
      <c r="GGD229" s="3"/>
      <c r="GGE229" s="3"/>
      <c r="GGF229" s="3"/>
      <c r="GGG229" s="3"/>
      <c r="GGH229" s="3"/>
      <c r="GGI229" s="3"/>
      <c r="GGJ229" s="3"/>
      <c r="GGK229" s="3"/>
      <c r="GGL229" s="3"/>
      <c r="GGM229" s="3"/>
      <c r="GGN229" s="3"/>
      <c r="GGO229" s="3"/>
      <c r="GGP229" s="3"/>
      <c r="GGQ229" s="3"/>
      <c r="GGR229" s="3"/>
      <c r="GGS229" s="3"/>
      <c r="GGT229" s="3"/>
      <c r="GGU229" s="3"/>
      <c r="GGV229" s="3"/>
      <c r="GGW229" s="3"/>
      <c r="GGX229" s="3"/>
      <c r="GGY229" s="3"/>
      <c r="GGZ229" s="3"/>
      <c r="GHA229" s="3"/>
      <c r="GHB229" s="3"/>
      <c r="GHC229" s="3"/>
      <c r="GHD229" s="3"/>
      <c r="GHE229" s="3"/>
      <c r="GHF229" s="3"/>
      <c r="GHG229" s="3"/>
      <c r="GHH229" s="3"/>
      <c r="GHI229" s="3"/>
      <c r="GHJ229" s="3"/>
      <c r="GHK229" s="3"/>
      <c r="GHL229" s="3"/>
      <c r="GHM229" s="3"/>
      <c r="GHN229" s="3"/>
      <c r="GHO229" s="3"/>
      <c r="GHP229" s="3"/>
      <c r="GHQ229" s="3"/>
      <c r="GHR229" s="3"/>
      <c r="GHS229" s="3"/>
      <c r="GHT229" s="3"/>
      <c r="GHU229" s="3"/>
      <c r="GHV229" s="3"/>
      <c r="GHW229" s="3"/>
      <c r="GHX229" s="3"/>
      <c r="GHY229" s="3"/>
      <c r="GHZ229" s="3"/>
      <c r="GIA229" s="3"/>
      <c r="GIB229" s="3"/>
      <c r="GIC229" s="3"/>
      <c r="GID229" s="3"/>
      <c r="GIE229" s="3"/>
      <c r="GIF229" s="3"/>
      <c r="GIG229" s="3"/>
      <c r="GIH229" s="3"/>
      <c r="GII229" s="3"/>
      <c r="GIJ229" s="3"/>
      <c r="GIK229" s="3"/>
      <c r="GIL229" s="3"/>
      <c r="GIM229" s="3"/>
      <c r="GIN229" s="3"/>
      <c r="GIO229" s="3"/>
      <c r="GIP229" s="3"/>
      <c r="GIQ229" s="3"/>
      <c r="GIR229" s="3"/>
      <c r="GIS229" s="3"/>
      <c r="GIT229" s="3"/>
      <c r="GIU229" s="3"/>
      <c r="GIV229" s="3"/>
      <c r="GIW229" s="3"/>
      <c r="GIX229" s="3"/>
      <c r="GIY229" s="3"/>
      <c r="GIZ229" s="3"/>
      <c r="GJA229" s="3"/>
      <c r="GJB229" s="3"/>
      <c r="GJC229" s="3"/>
      <c r="GJD229" s="3"/>
      <c r="GJE229" s="3"/>
      <c r="GJF229" s="3"/>
      <c r="GJG229" s="3"/>
      <c r="GJH229" s="3"/>
      <c r="GJI229" s="3"/>
      <c r="GJJ229" s="3"/>
      <c r="GJK229" s="3"/>
      <c r="GJL229" s="3"/>
      <c r="GJM229" s="3"/>
      <c r="GJN229" s="3"/>
      <c r="GJO229" s="3"/>
      <c r="GJP229" s="3"/>
      <c r="GJQ229" s="3"/>
      <c r="GJR229" s="3"/>
      <c r="GJS229" s="3"/>
      <c r="GJT229" s="3"/>
      <c r="GJU229" s="3"/>
      <c r="GJV229" s="3"/>
      <c r="GJW229" s="3"/>
      <c r="GJX229" s="3"/>
      <c r="GJY229" s="3"/>
      <c r="GJZ229" s="3"/>
      <c r="GKA229" s="3"/>
      <c r="GKB229" s="3"/>
      <c r="GKC229" s="3"/>
      <c r="GKD229" s="3"/>
      <c r="GKE229" s="3"/>
      <c r="GKF229" s="3"/>
      <c r="GKG229" s="3"/>
      <c r="GKH229" s="3"/>
      <c r="GKI229" s="3"/>
      <c r="GKJ229" s="3"/>
      <c r="GKK229" s="3"/>
      <c r="GKL229" s="3"/>
      <c r="GKM229" s="3"/>
      <c r="GKN229" s="3"/>
      <c r="GKO229" s="3"/>
      <c r="GKP229" s="3"/>
      <c r="GKQ229" s="3"/>
      <c r="GKR229" s="3"/>
      <c r="GKS229" s="3"/>
      <c r="GKT229" s="3"/>
      <c r="GKU229" s="3"/>
      <c r="GKV229" s="3"/>
      <c r="GKW229" s="3"/>
      <c r="GKX229" s="3"/>
      <c r="GKY229" s="3"/>
      <c r="GKZ229" s="3"/>
      <c r="GLA229" s="3"/>
      <c r="GLB229" s="3"/>
      <c r="GLC229" s="3"/>
      <c r="GLD229" s="3"/>
      <c r="GLE229" s="3"/>
      <c r="GLF229" s="3"/>
      <c r="GLG229" s="3"/>
      <c r="GLH229" s="3"/>
      <c r="GLI229" s="3"/>
      <c r="GLJ229" s="3"/>
      <c r="GLK229" s="3"/>
      <c r="GLL229" s="3"/>
      <c r="GLM229" s="3"/>
      <c r="GLN229" s="3"/>
      <c r="GLO229" s="3"/>
      <c r="GLP229" s="3"/>
      <c r="GLQ229" s="3"/>
      <c r="GLR229" s="3"/>
      <c r="GLS229" s="3"/>
      <c r="GLT229" s="3"/>
      <c r="GLU229" s="3"/>
      <c r="GLV229" s="3"/>
      <c r="GLW229" s="3"/>
      <c r="GLX229" s="3"/>
      <c r="GLY229" s="3"/>
      <c r="GLZ229" s="3"/>
      <c r="GMA229" s="3"/>
      <c r="GMB229" s="3"/>
      <c r="GMC229" s="3"/>
      <c r="GMD229" s="3"/>
      <c r="GME229" s="3"/>
      <c r="GMF229" s="3"/>
      <c r="GMG229" s="3"/>
      <c r="GMH229" s="3"/>
      <c r="GMI229" s="3"/>
      <c r="GMJ229" s="3"/>
      <c r="GMK229" s="3"/>
      <c r="GML229" s="3"/>
      <c r="GMM229" s="3"/>
      <c r="GMN229" s="3"/>
      <c r="GMO229" s="3"/>
      <c r="GMP229" s="3"/>
      <c r="GMQ229" s="3"/>
      <c r="GMR229" s="3"/>
      <c r="GMS229" s="3"/>
      <c r="GMT229" s="3"/>
      <c r="GMU229" s="3"/>
      <c r="GMV229" s="3"/>
      <c r="GMW229" s="3"/>
      <c r="GMX229" s="3"/>
      <c r="GMY229" s="3"/>
      <c r="GMZ229" s="3"/>
      <c r="GNA229" s="3"/>
      <c r="GNB229" s="3"/>
      <c r="GNC229" s="3"/>
      <c r="GND229" s="3"/>
      <c r="GNE229" s="3"/>
      <c r="GNF229" s="3"/>
      <c r="GNG229" s="3"/>
      <c r="GNH229" s="3"/>
      <c r="GNI229" s="3"/>
      <c r="GNJ229" s="3"/>
      <c r="GNK229" s="3"/>
      <c r="GNL229" s="3"/>
      <c r="GNM229" s="3"/>
      <c r="GNN229" s="3"/>
      <c r="GNO229" s="3"/>
      <c r="GNP229" s="3"/>
      <c r="GNQ229" s="3"/>
      <c r="GNR229" s="3"/>
      <c r="GNS229" s="3"/>
      <c r="GNT229" s="3"/>
      <c r="GNU229" s="3"/>
      <c r="GNV229" s="3"/>
      <c r="GNW229" s="3"/>
      <c r="GNX229" s="3"/>
      <c r="GNY229" s="3"/>
      <c r="GNZ229" s="3"/>
      <c r="GOA229" s="3"/>
      <c r="GOB229" s="3"/>
      <c r="GOC229" s="3"/>
      <c r="GOD229" s="3"/>
      <c r="GOE229" s="3"/>
      <c r="GOF229" s="3"/>
      <c r="GOG229" s="3"/>
      <c r="GOH229" s="3"/>
      <c r="GOI229" s="3"/>
      <c r="GOJ229" s="3"/>
      <c r="GOK229" s="3"/>
      <c r="GOL229" s="3"/>
      <c r="GOM229" s="3"/>
      <c r="GON229" s="3"/>
      <c r="GOO229" s="3"/>
      <c r="GOP229" s="3"/>
      <c r="GOQ229" s="3"/>
      <c r="GOR229" s="3"/>
      <c r="GOS229" s="3"/>
      <c r="GOT229" s="3"/>
      <c r="GOU229" s="3"/>
      <c r="GOV229" s="3"/>
      <c r="GOW229" s="3"/>
      <c r="GOX229" s="3"/>
      <c r="GOY229" s="3"/>
      <c r="GOZ229" s="3"/>
      <c r="GPA229" s="3"/>
      <c r="GPB229" s="3"/>
      <c r="GPC229" s="3"/>
      <c r="GPD229" s="3"/>
      <c r="GPE229" s="3"/>
      <c r="GPF229" s="3"/>
      <c r="GPG229" s="3"/>
      <c r="GPH229" s="3"/>
      <c r="GPI229" s="3"/>
      <c r="GPJ229" s="3"/>
      <c r="GPK229" s="3"/>
      <c r="GPL229" s="3"/>
      <c r="GPM229" s="3"/>
      <c r="GPN229" s="3"/>
      <c r="GPO229" s="3"/>
      <c r="GPP229" s="3"/>
      <c r="GPQ229" s="3"/>
      <c r="GPR229" s="3"/>
      <c r="GPS229" s="3"/>
      <c r="GPT229" s="3"/>
      <c r="GPU229" s="3"/>
      <c r="GPV229" s="3"/>
      <c r="GPW229" s="3"/>
      <c r="GPX229" s="3"/>
      <c r="GPY229" s="3"/>
      <c r="GPZ229" s="3"/>
      <c r="GQA229" s="3"/>
      <c r="GQB229" s="3"/>
      <c r="GQC229" s="3"/>
      <c r="GQD229" s="3"/>
      <c r="GQE229" s="3"/>
      <c r="GQF229" s="3"/>
      <c r="GQG229" s="3"/>
      <c r="GQH229" s="3"/>
      <c r="GQI229" s="3"/>
      <c r="GQJ229" s="3"/>
      <c r="GQK229" s="3"/>
      <c r="GQL229" s="3"/>
      <c r="GQM229" s="3"/>
      <c r="GQN229" s="3"/>
      <c r="GQO229" s="3"/>
      <c r="GQP229" s="3"/>
      <c r="GQQ229" s="3"/>
      <c r="GQR229" s="3"/>
      <c r="GQS229" s="3"/>
      <c r="GQT229" s="3"/>
      <c r="GQU229" s="3"/>
      <c r="GQV229" s="3"/>
      <c r="GQW229" s="3"/>
      <c r="GQX229" s="3"/>
      <c r="GQY229" s="3"/>
      <c r="GQZ229" s="3"/>
      <c r="GRA229" s="3"/>
      <c r="GRB229" s="3"/>
      <c r="GRC229" s="3"/>
      <c r="GRD229" s="3"/>
      <c r="GRE229" s="3"/>
      <c r="GRF229" s="3"/>
      <c r="GRG229" s="3"/>
      <c r="GRH229" s="3"/>
      <c r="GRI229" s="3"/>
      <c r="GRJ229" s="3"/>
      <c r="GRK229" s="3"/>
      <c r="GRL229" s="3"/>
      <c r="GRM229" s="3"/>
      <c r="GRN229" s="3"/>
      <c r="GRO229" s="3"/>
      <c r="GRP229" s="3"/>
      <c r="GRQ229" s="3"/>
      <c r="GRR229" s="3"/>
      <c r="GRS229" s="3"/>
      <c r="GRT229" s="3"/>
      <c r="GRU229" s="3"/>
      <c r="GRV229" s="3"/>
      <c r="GRW229" s="3"/>
      <c r="GRX229" s="3"/>
      <c r="GRY229" s="3"/>
      <c r="GRZ229" s="3"/>
      <c r="GSA229" s="3"/>
      <c r="GSB229" s="3"/>
      <c r="GSC229" s="3"/>
      <c r="GSD229" s="3"/>
      <c r="GSE229" s="3"/>
      <c r="GSF229" s="3"/>
      <c r="GSG229" s="3"/>
      <c r="GSH229" s="3"/>
      <c r="GSI229" s="3"/>
      <c r="GSJ229" s="3"/>
      <c r="GSK229" s="3"/>
      <c r="GSL229" s="3"/>
      <c r="GSM229" s="3"/>
      <c r="GSN229" s="3"/>
      <c r="GSO229" s="3"/>
      <c r="GSP229" s="3"/>
      <c r="GSQ229" s="3"/>
      <c r="GSR229" s="3"/>
      <c r="GSS229" s="3"/>
      <c r="GST229" s="3"/>
      <c r="GSU229" s="3"/>
      <c r="GSV229" s="3"/>
      <c r="GSW229" s="3"/>
      <c r="GSX229" s="3"/>
      <c r="GSY229" s="3"/>
      <c r="GSZ229" s="3"/>
      <c r="GTA229" s="3"/>
      <c r="GTB229" s="3"/>
      <c r="GTC229" s="3"/>
      <c r="GTD229" s="3"/>
      <c r="GTE229" s="3"/>
      <c r="GTF229" s="3"/>
      <c r="GTG229" s="3"/>
      <c r="GTH229" s="3"/>
      <c r="GTI229" s="3"/>
      <c r="GTJ229" s="3"/>
      <c r="GTK229" s="3"/>
      <c r="GTL229" s="3"/>
      <c r="GTM229" s="3"/>
      <c r="GTN229" s="3"/>
      <c r="GTO229" s="3"/>
      <c r="GTP229" s="3"/>
      <c r="GTQ229" s="3"/>
      <c r="GTR229" s="3"/>
      <c r="GTS229" s="3"/>
      <c r="GTT229" s="3"/>
      <c r="GTU229" s="3"/>
      <c r="GTV229" s="3"/>
      <c r="GTW229" s="3"/>
      <c r="GTX229" s="3"/>
      <c r="GTY229" s="3"/>
      <c r="GTZ229" s="3"/>
      <c r="GUA229" s="3"/>
      <c r="GUB229" s="3"/>
      <c r="GUC229" s="3"/>
      <c r="GUD229" s="3"/>
      <c r="GUE229" s="3"/>
      <c r="GUF229" s="3"/>
      <c r="GUG229" s="3"/>
      <c r="GUH229" s="3"/>
      <c r="GUI229" s="3"/>
      <c r="GUJ229" s="3"/>
      <c r="GUK229" s="3"/>
      <c r="GUL229" s="3"/>
      <c r="GUM229" s="3"/>
      <c r="GUN229" s="3"/>
      <c r="GUO229" s="3"/>
      <c r="GUP229" s="3"/>
      <c r="GUQ229" s="3"/>
      <c r="GUR229" s="3"/>
      <c r="GUS229" s="3"/>
      <c r="GUT229" s="3"/>
      <c r="GUU229" s="3"/>
      <c r="GUV229" s="3"/>
      <c r="GUW229" s="3"/>
      <c r="GUX229" s="3"/>
      <c r="GUY229" s="3"/>
      <c r="GUZ229" s="3"/>
      <c r="GVA229" s="3"/>
      <c r="GVB229" s="3"/>
      <c r="GVC229" s="3"/>
      <c r="GVD229" s="3"/>
      <c r="GVE229" s="3"/>
      <c r="GVF229" s="3"/>
      <c r="GVG229" s="3"/>
      <c r="GVH229" s="3"/>
      <c r="GVI229" s="3"/>
      <c r="GVJ229" s="3"/>
      <c r="GVK229" s="3"/>
      <c r="GVL229" s="3"/>
      <c r="GVM229" s="3"/>
      <c r="GVN229" s="3"/>
      <c r="GVO229" s="3"/>
      <c r="GVP229" s="3"/>
      <c r="GVQ229" s="3"/>
      <c r="GVR229" s="3"/>
      <c r="GVS229" s="3"/>
      <c r="GVT229" s="3"/>
      <c r="GVU229" s="3"/>
      <c r="GVV229" s="3"/>
      <c r="GVW229" s="3"/>
      <c r="GVX229" s="3"/>
      <c r="GVY229" s="3"/>
      <c r="GVZ229" s="3"/>
      <c r="GWA229" s="3"/>
      <c r="GWB229" s="3"/>
      <c r="GWC229" s="3"/>
      <c r="GWD229" s="3"/>
      <c r="GWE229" s="3"/>
      <c r="GWF229" s="3"/>
      <c r="GWG229" s="3"/>
      <c r="GWH229" s="3"/>
      <c r="GWI229" s="3"/>
      <c r="GWJ229" s="3"/>
      <c r="GWK229" s="3"/>
      <c r="GWL229" s="3"/>
      <c r="GWM229" s="3"/>
      <c r="GWN229" s="3"/>
      <c r="GWO229" s="3"/>
      <c r="GWP229" s="3"/>
      <c r="GWQ229" s="3"/>
      <c r="GWR229" s="3"/>
      <c r="GWS229" s="3"/>
      <c r="GWT229" s="3"/>
      <c r="GWU229" s="3"/>
      <c r="GWV229" s="3"/>
      <c r="GWW229" s="3"/>
      <c r="GWX229" s="3"/>
      <c r="GWY229" s="3"/>
      <c r="GWZ229" s="3"/>
      <c r="GXA229" s="3"/>
      <c r="GXB229" s="3"/>
      <c r="GXC229" s="3"/>
      <c r="GXD229" s="3"/>
      <c r="GXE229" s="3"/>
      <c r="GXF229" s="3"/>
      <c r="GXG229" s="3"/>
      <c r="GXH229" s="3"/>
      <c r="GXI229" s="3"/>
      <c r="GXJ229" s="3"/>
      <c r="GXK229" s="3"/>
      <c r="GXL229" s="3"/>
      <c r="GXM229" s="3"/>
      <c r="GXN229" s="3"/>
      <c r="GXO229" s="3"/>
      <c r="GXP229" s="3"/>
      <c r="GXQ229" s="3"/>
      <c r="GXR229" s="3"/>
      <c r="GXS229" s="3"/>
      <c r="GXT229" s="3"/>
      <c r="GXU229" s="3"/>
      <c r="GXV229" s="3"/>
      <c r="GXW229" s="3"/>
      <c r="GXX229" s="3"/>
      <c r="GXY229" s="3"/>
      <c r="GXZ229" s="3"/>
      <c r="GYA229" s="3"/>
      <c r="GYB229" s="3"/>
      <c r="GYC229" s="3"/>
      <c r="GYD229" s="3"/>
      <c r="GYE229" s="3"/>
      <c r="GYF229" s="3"/>
      <c r="GYG229" s="3"/>
      <c r="GYH229" s="3"/>
      <c r="GYI229" s="3"/>
      <c r="GYJ229" s="3"/>
      <c r="GYK229" s="3"/>
      <c r="GYL229" s="3"/>
      <c r="GYM229" s="3"/>
      <c r="GYN229" s="3"/>
      <c r="GYO229" s="3"/>
      <c r="GYP229" s="3"/>
      <c r="GYQ229" s="3"/>
      <c r="GYR229" s="3"/>
      <c r="GYS229" s="3"/>
      <c r="GYT229" s="3"/>
      <c r="GYU229" s="3"/>
      <c r="GYV229" s="3"/>
      <c r="GYW229" s="3"/>
      <c r="GYX229" s="3"/>
      <c r="GYY229" s="3"/>
      <c r="GYZ229" s="3"/>
      <c r="GZA229" s="3"/>
      <c r="GZB229" s="3"/>
      <c r="GZC229" s="3"/>
      <c r="GZD229" s="3"/>
      <c r="GZE229" s="3"/>
      <c r="GZF229" s="3"/>
      <c r="GZG229" s="3"/>
      <c r="GZH229" s="3"/>
      <c r="GZI229" s="3"/>
      <c r="GZJ229" s="3"/>
      <c r="GZK229" s="3"/>
      <c r="GZL229" s="3"/>
      <c r="GZM229" s="3"/>
      <c r="GZN229" s="3"/>
      <c r="GZO229" s="3"/>
      <c r="GZP229" s="3"/>
      <c r="GZQ229" s="3"/>
      <c r="GZR229" s="3"/>
      <c r="GZS229" s="3"/>
      <c r="GZT229" s="3"/>
      <c r="GZU229" s="3"/>
      <c r="GZV229" s="3"/>
      <c r="GZW229" s="3"/>
      <c r="GZX229" s="3"/>
      <c r="GZY229" s="3"/>
      <c r="GZZ229" s="3"/>
      <c r="HAA229" s="3"/>
      <c r="HAB229" s="3"/>
      <c r="HAC229" s="3"/>
      <c r="HAD229" s="3"/>
      <c r="HAE229" s="3"/>
      <c r="HAF229" s="3"/>
      <c r="HAG229" s="3"/>
      <c r="HAH229" s="3"/>
      <c r="HAI229" s="3"/>
      <c r="HAJ229" s="3"/>
      <c r="HAK229" s="3"/>
      <c r="HAL229" s="3"/>
      <c r="HAM229" s="3"/>
      <c r="HAN229" s="3"/>
      <c r="HAO229" s="3"/>
      <c r="HAP229" s="3"/>
      <c r="HAQ229" s="3"/>
      <c r="HAR229" s="3"/>
      <c r="HAS229" s="3"/>
      <c r="HAT229" s="3"/>
      <c r="HAU229" s="3"/>
      <c r="HAV229" s="3"/>
      <c r="HAW229" s="3"/>
      <c r="HAX229" s="3"/>
      <c r="HAY229" s="3"/>
      <c r="HAZ229" s="3"/>
      <c r="HBA229" s="3"/>
      <c r="HBB229" s="3"/>
      <c r="HBC229" s="3"/>
      <c r="HBD229" s="3"/>
      <c r="HBE229" s="3"/>
      <c r="HBF229" s="3"/>
      <c r="HBG229" s="3"/>
      <c r="HBH229" s="3"/>
      <c r="HBI229" s="3"/>
      <c r="HBJ229" s="3"/>
      <c r="HBK229" s="3"/>
      <c r="HBL229" s="3"/>
      <c r="HBM229" s="3"/>
      <c r="HBN229" s="3"/>
      <c r="HBO229" s="3"/>
      <c r="HBP229" s="3"/>
      <c r="HBQ229" s="3"/>
      <c r="HBR229" s="3"/>
      <c r="HBS229" s="3"/>
      <c r="HBT229" s="3"/>
      <c r="HBU229" s="3"/>
      <c r="HBV229" s="3"/>
      <c r="HBW229" s="3"/>
      <c r="HBX229" s="3"/>
      <c r="HBY229" s="3"/>
      <c r="HBZ229" s="3"/>
      <c r="HCA229" s="3"/>
      <c r="HCB229" s="3"/>
      <c r="HCC229" s="3"/>
      <c r="HCD229" s="3"/>
      <c r="HCE229" s="3"/>
      <c r="HCF229" s="3"/>
      <c r="HCG229" s="3"/>
      <c r="HCH229" s="3"/>
      <c r="HCI229" s="3"/>
      <c r="HCJ229" s="3"/>
      <c r="HCK229" s="3"/>
      <c r="HCL229" s="3"/>
      <c r="HCM229" s="3"/>
      <c r="HCN229" s="3"/>
      <c r="HCO229" s="3"/>
      <c r="HCP229" s="3"/>
      <c r="HCQ229" s="3"/>
      <c r="HCR229" s="3"/>
      <c r="HCS229" s="3"/>
      <c r="HCT229" s="3"/>
      <c r="HCU229" s="3"/>
      <c r="HCV229" s="3"/>
      <c r="HCW229" s="3"/>
      <c r="HCX229" s="3"/>
      <c r="HCY229" s="3"/>
      <c r="HCZ229" s="3"/>
      <c r="HDA229" s="3"/>
      <c r="HDB229" s="3"/>
      <c r="HDC229" s="3"/>
      <c r="HDD229" s="3"/>
      <c r="HDE229" s="3"/>
      <c r="HDF229" s="3"/>
      <c r="HDG229" s="3"/>
      <c r="HDH229" s="3"/>
      <c r="HDI229" s="3"/>
      <c r="HDJ229" s="3"/>
      <c r="HDK229" s="3"/>
      <c r="HDL229" s="3"/>
      <c r="HDM229" s="3"/>
      <c r="HDN229" s="3"/>
      <c r="HDO229" s="3"/>
      <c r="HDP229" s="3"/>
      <c r="HDQ229" s="3"/>
      <c r="HDR229" s="3"/>
      <c r="HDS229" s="3"/>
      <c r="HDT229" s="3"/>
      <c r="HDU229" s="3"/>
      <c r="HDV229" s="3"/>
      <c r="HDW229" s="3"/>
      <c r="HDX229" s="3"/>
      <c r="HDY229" s="3"/>
      <c r="HDZ229" s="3"/>
      <c r="HEA229" s="3"/>
      <c r="HEB229" s="3"/>
      <c r="HEC229" s="3"/>
      <c r="HED229" s="3"/>
      <c r="HEE229" s="3"/>
      <c r="HEF229" s="3"/>
      <c r="HEG229" s="3"/>
      <c r="HEH229" s="3"/>
      <c r="HEI229" s="3"/>
      <c r="HEJ229" s="3"/>
      <c r="HEK229" s="3"/>
      <c r="HEL229" s="3"/>
      <c r="HEM229" s="3"/>
      <c r="HEN229" s="3"/>
      <c r="HEO229" s="3"/>
      <c r="HEP229" s="3"/>
      <c r="HEQ229" s="3"/>
      <c r="HER229" s="3"/>
      <c r="HES229" s="3"/>
      <c r="HET229" s="3"/>
      <c r="HEU229" s="3"/>
      <c r="HEV229" s="3"/>
      <c r="HEW229" s="3"/>
      <c r="HEX229" s="3"/>
      <c r="HEY229" s="3"/>
      <c r="HEZ229" s="3"/>
      <c r="HFA229" s="3"/>
      <c r="HFB229" s="3"/>
      <c r="HFC229" s="3"/>
      <c r="HFD229" s="3"/>
      <c r="HFE229" s="3"/>
      <c r="HFF229" s="3"/>
      <c r="HFG229" s="3"/>
      <c r="HFH229" s="3"/>
      <c r="HFI229" s="3"/>
      <c r="HFJ229" s="3"/>
      <c r="HFK229" s="3"/>
      <c r="HFL229" s="3"/>
      <c r="HFM229" s="3"/>
      <c r="HFN229" s="3"/>
      <c r="HFO229" s="3"/>
      <c r="HFP229" s="3"/>
      <c r="HFQ229" s="3"/>
      <c r="HFR229" s="3"/>
      <c r="HFS229" s="3"/>
      <c r="HFT229" s="3"/>
      <c r="HFU229" s="3"/>
      <c r="HFV229" s="3"/>
      <c r="HFW229" s="3"/>
      <c r="HFX229" s="3"/>
      <c r="HFY229" s="3"/>
      <c r="HFZ229" s="3"/>
      <c r="HGA229" s="3"/>
      <c r="HGB229" s="3"/>
      <c r="HGC229" s="3"/>
      <c r="HGD229" s="3"/>
      <c r="HGE229" s="3"/>
      <c r="HGF229" s="3"/>
      <c r="HGG229" s="3"/>
      <c r="HGH229" s="3"/>
      <c r="HGI229" s="3"/>
      <c r="HGJ229" s="3"/>
      <c r="HGK229" s="3"/>
      <c r="HGL229" s="3"/>
      <c r="HGM229" s="3"/>
      <c r="HGN229" s="3"/>
      <c r="HGO229" s="3"/>
      <c r="HGP229" s="3"/>
      <c r="HGQ229" s="3"/>
      <c r="HGR229" s="3"/>
      <c r="HGS229" s="3"/>
      <c r="HGT229" s="3"/>
      <c r="HGU229" s="3"/>
      <c r="HGV229" s="3"/>
      <c r="HGW229" s="3"/>
      <c r="HGX229" s="3"/>
      <c r="HGY229" s="3"/>
      <c r="HGZ229" s="3"/>
      <c r="HHA229" s="3"/>
      <c r="HHB229" s="3"/>
      <c r="HHC229" s="3"/>
      <c r="HHD229" s="3"/>
      <c r="HHE229" s="3"/>
      <c r="HHF229" s="3"/>
      <c r="HHG229" s="3"/>
      <c r="HHH229" s="3"/>
      <c r="HHI229" s="3"/>
      <c r="HHJ229" s="3"/>
      <c r="HHK229" s="3"/>
      <c r="HHL229" s="3"/>
      <c r="HHM229" s="3"/>
      <c r="HHN229" s="3"/>
      <c r="HHO229" s="3"/>
      <c r="HHP229" s="3"/>
      <c r="HHQ229" s="3"/>
      <c r="HHR229" s="3"/>
      <c r="HHS229" s="3"/>
      <c r="HHT229" s="3"/>
      <c r="HHU229" s="3"/>
      <c r="HHV229" s="3"/>
      <c r="HHW229" s="3"/>
      <c r="HHX229" s="3"/>
      <c r="HHY229" s="3"/>
      <c r="HHZ229" s="3"/>
      <c r="HIA229" s="3"/>
      <c r="HIB229" s="3"/>
      <c r="HIC229" s="3"/>
      <c r="HID229" s="3"/>
      <c r="HIE229" s="3"/>
      <c r="HIF229" s="3"/>
      <c r="HIG229" s="3"/>
      <c r="HIH229" s="3"/>
      <c r="HII229" s="3"/>
      <c r="HIJ229" s="3"/>
      <c r="HIK229" s="3"/>
      <c r="HIL229" s="3"/>
      <c r="HIM229" s="3"/>
      <c r="HIN229" s="3"/>
      <c r="HIO229" s="3"/>
      <c r="HIP229" s="3"/>
      <c r="HIQ229" s="3"/>
      <c r="HIR229" s="3"/>
      <c r="HIS229" s="3"/>
      <c r="HIT229" s="3"/>
      <c r="HIU229" s="3"/>
      <c r="HIV229" s="3"/>
      <c r="HIW229" s="3"/>
      <c r="HIX229" s="3"/>
      <c r="HIY229" s="3"/>
      <c r="HIZ229" s="3"/>
      <c r="HJA229" s="3"/>
      <c r="HJB229" s="3"/>
      <c r="HJC229" s="3"/>
      <c r="HJD229" s="3"/>
      <c r="HJE229" s="3"/>
      <c r="HJF229" s="3"/>
      <c r="HJG229" s="3"/>
      <c r="HJH229" s="3"/>
      <c r="HJI229" s="3"/>
      <c r="HJJ229" s="3"/>
      <c r="HJK229" s="3"/>
      <c r="HJL229" s="3"/>
      <c r="HJM229" s="3"/>
      <c r="HJN229" s="3"/>
      <c r="HJO229" s="3"/>
      <c r="HJP229" s="3"/>
      <c r="HJQ229" s="3"/>
      <c r="HJR229" s="3"/>
      <c r="HJS229" s="3"/>
      <c r="HJT229" s="3"/>
      <c r="HJU229" s="3"/>
      <c r="HJV229" s="3"/>
      <c r="HJW229" s="3"/>
      <c r="HJX229" s="3"/>
      <c r="HJY229" s="3"/>
      <c r="HJZ229" s="3"/>
      <c r="HKA229" s="3"/>
      <c r="HKB229" s="3"/>
      <c r="HKC229" s="3"/>
      <c r="HKD229" s="3"/>
      <c r="HKE229" s="3"/>
      <c r="HKF229" s="3"/>
      <c r="HKG229" s="3"/>
      <c r="HKH229" s="3"/>
      <c r="HKI229" s="3"/>
      <c r="HKJ229" s="3"/>
      <c r="HKK229" s="3"/>
      <c r="HKL229" s="3"/>
      <c r="HKM229" s="3"/>
      <c r="HKN229" s="3"/>
      <c r="HKO229" s="3"/>
      <c r="HKP229" s="3"/>
      <c r="HKQ229" s="3"/>
      <c r="HKR229" s="3"/>
      <c r="HKS229" s="3"/>
      <c r="HKT229" s="3"/>
      <c r="HKU229" s="3"/>
      <c r="HKV229" s="3"/>
      <c r="HKW229" s="3"/>
      <c r="HKX229" s="3"/>
      <c r="HKY229" s="3"/>
      <c r="HKZ229" s="3"/>
      <c r="HLA229" s="3"/>
      <c r="HLB229" s="3"/>
      <c r="HLC229" s="3"/>
      <c r="HLD229" s="3"/>
      <c r="HLE229" s="3"/>
      <c r="HLF229" s="3"/>
      <c r="HLG229" s="3"/>
      <c r="HLH229" s="3"/>
      <c r="HLI229" s="3"/>
      <c r="HLJ229" s="3"/>
      <c r="HLK229" s="3"/>
      <c r="HLL229" s="3"/>
      <c r="HLM229" s="3"/>
      <c r="HLN229" s="3"/>
      <c r="HLO229" s="3"/>
      <c r="HLP229" s="3"/>
      <c r="HLQ229" s="3"/>
      <c r="HLR229" s="3"/>
      <c r="HLS229" s="3"/>
      <c r="HLT229" s="3"/>
      <c r="HLU229" s="3"/>
      <c r="HLV229" s="3"/>
      <c r="HLW229" s="3"/>
      <c r="HLX229" s="3"/>
      <c r="HLY229" s="3"/>
      <c r="HLZ229" s="3"/>
      <c r="HMA229" s="3"/>
      <c r="HMB229" s="3"/>
      <c r="HMC229" s="3"/>
      <c r="HMD229" s="3"/>
      <c r="HME229" s="3"/>
      <c r="HMF229" s="3"/>
      <c r="HMG229" s="3"/>
      <c r="HMH229" s="3"/>
      <c r="HMI229" s="3"/>
      <c r="HMJ229" s="3"/>
      <c r="HMK229" s="3"/>
      <c r="HML229" s="3"/>
      <c r="HMM229" s="3"/>
      <c r="HMN229" s="3"/>
      <c r="HMO229" s="3"/>
      <c r="HMP229" s="3"/>
      <c r="HMQ229" s="3"/>
      <c r="HMR229" s="3"/>
      <c r="HMS229" s="3"/>
      <c r="HMT229" s="3"/>
      <c r="HMU229" s="3"/>
      <c r="HMV229" s="3"/>
      <c r="HMW229" s="3"/>
      <c r="HMX229" s="3"/>
      <c r="HMY229" s="3"/>
      <c r="HMZ229" s="3"/>
      <c r="HNA229" s="3"/>
      <c r="HNB229" s="3"/>
      <c r="HNC229" s="3"/>
      <c r="HND229" s="3"/>
      <c r="HNE229" s="3"/>
      <c r="HNF229" s="3"/>
      <c r="HNG229" s="3"/>
      <c r="HNH229" s="3"/>
      <c r="HNI229" s="3"/>
      <c r="HNJ229" s="3"/>
      <c r="HNK229" s="3"/>
      <c r="HNL229" s="3"/>
      <c r="HNM229" s="3"/>
      <c r="HNN229" s="3"/>
      <c r="HNO229" s="3"/>
      <c r="HNP229" s="3"/>
      <c r="HNQ229" s="3"/>
      <c r="HNR229" s="3"/>
      <c r="HNS229" s="3"/>
      <c r="HNT229" s="3"/>
      <c r="HNU229" s="3"/>
      <c r="HNV229" s="3"/>
      <c r="HNW229" s="3"/>
      <c r="HNX229" s="3"/>
      <c r="HNY229" s="3"/>
      <c r="HNZ229" s="3"/>
      <c r="HOA229" s="3"/>
      <c r="HOB229" s="3"/>
      <c r="HOC229" s="3"/>
      <c r="HOD229" s="3"/>
      <c r="HOE229" s="3"/>
      <c r="HOF229" s="3"/>
      <c r="HOG229" s="3"/>
      <c r="HOH229" s="3"/>
      <c r="HOI229" s="3"/>
      <c r="HOJ229" s="3"/>
      <c r="HOK229" s="3"/>
      <c r="HOL229" s="3"/>
      <c r="HOM229" s="3"/>
      <c r="HON229" s="3"/>
      <c r="HOO229" s="3"/>
      <c r="HOP229" s="3"/>
      <c r="HOQ229" s="3"/>
      <c r="HOR229" s="3"/>
      <c r="HOS229" s="3"/>
      <c r="HOT229" s="3"/>
      <c r="HOU229" s="3"/>
      <c r="HOV229" s="3"/>
      <c r="HOW229" s="3"/>
      <c r="HOX229" s="3"/>
      <c r="HOY229" s="3"/>
      <c r="HOZ229" s="3"/>
      <c r="HPA229" s="3"/>
      <c r="HPB229" s="3"/>
      <c r="HPC229" s="3"/>
      <c r="HPD229" s="3"/>
      <c r="HPE229" s="3"/>
      <c r="HPF229" s="3"/>
      <c r="HPG229" s="3"/>
      <c r="HPH229" s="3"/>
      <c r="HPI229" s="3"/>
      <c r="HPJ229" s="3"/>
      <c r="HPK229" s="3"/>
      <c r="HPL229" s="3"/>
      <c r="HPM229" s="3"/>
      <c r="HPN229" s="3"/>
      <c r="HPO229" s="3"/>
      <c r="HPP229" s="3"/>
      <c r="HPQ229" s="3"/>
      <c r="HPR229" s="3"/>
      <c r="HPS229" s="3"/>
      <c r="HPT229" s="3"/>
      <c r="HPU229" s="3"/>
      <c r="HPV229" s="3"/>
      <c r="HPW229" s="3"/>
      <c r="HPX229" s="3"/>
      <c r="HPY229" s="3"/>
      <c r="HPZ229" s="3"/>
      <c r="HQA229" s="3"/>
      <c r="HQB229" s="3"/>
      <c r="HQC229" s="3"/>
      <c r="HQD229" s="3"/>
      <c r="HQE229" s="3"/>
      <c r="HQF229" s="3"/>
      <c r="HQG229" s="3"/>
      <c r="HQH229" s="3"/>
      <c r="HQI229" s="3"/>
      <c r="HQJ229" s="3"/>
      <c r="HQK229" s="3"/>
      <c r="HQL229" s="3"/>
      <c r="HQM229" s="3"/>
      <c r="HQN229" s="3"/>
      <c r="HQO229" s="3"/>
      <c r="HQP229" s="3"/>
      <c r="HQQ229" s="3"/>
      <c r="HQR229" s="3"/>
      <c r="HQS229" s="3"/>
      <c r="HQT229" s="3"/>
      <c r="HQU229" s="3"/>
      <c r="HQV229" s="3"/>
      <c r="HQW229" s="3"/>
      <c r="HQX229" s="3"/>
      <c r="HQY229" s="3"/>
      <c r="HQZ229" s="3"/>
      <c r="HRA229" s="3"/>
      <c r="HRB229" s="3"/>
      <c r="HRC229" s="3"/>
      <c r="HRD229" s="3"/>
      <c r="HRE229" s="3"/>
      <c r="HRF229" s="3"/>
      <c r="HRG229" s="3"/>
      <c r="HRH229" s="3"/>
      <c r="HRI229" s="3"/>
      <c r="HRJ229" s="3"/>
      <c r="HRK229" s="3"/>
      <c r="HRL229" s="3"/>
      <c r="HRM229" s="3"/>
      <c r="HRN229" s="3"/>
      <c r="HRO229" s="3"/>
      <c r="HRP229" s="3"/>
      <c r="HRQ229" s="3"/>
      <c r="HRR229" s="3"/>
      <c r="HRS229" s="3"/>
      <c r="HRT229" s="3"/>
      <c r="HRU229" s="3"/>
      <c r="HRV229" s="3"/>
      <c r="HRW229" s="3"/>
      <c r="HRX229" s="3"/>
      <c r="HRY229" s="3"/>
      <c r="HRZ229" s="3"/>
      <c r="HSA229" s="3"/>
      <c r="HSB229" s="3"/>
      <c r="HSC229" s="3"/>
      <c r="HSD229" s="3"/>
      <c r="HSE229" s="3"/>
      <c r="HSF229" s="3"/>
      <c r="HSG229" s="3"/>
      <c r="HSH229" s="3"/>
      <c r="HSI229" s="3"/>
      <c r="HSJ229" s="3"/>
      <c r="HSK229" s="3"/>
      <c r="HSL229" s="3"/>
      <c r="HSM229" s="3"/>
      <c r="HSN229" s="3"/>
      <c r="HSO229" s="3"/>
      <c r="HSP229" s="3"/>
      <c r="HSQ229" s="3"/>
      <c r="HSR229" s="3"/>
      <c r="HSS229" s="3"/>
      <c r="HST229" s="3"/>
      <c r="HSU229" s="3"/>
      <c r="HSV229" s="3"/>
      <c r="HSW229" s="3"/>
      <c r="HSX229" s="3"/>
      <c r="HSY229" s="3"/>
      <c r="HSZ229" s="3"/>
      <c r="HTA229" s="3"/>
      <c r="HTB229" s="3"/>
      <c r="HTC229" s="3"/>
      <c r="HTD229" s="3"/>
      <c r="HTE229" s="3"/>
      <c r="HTF229" s="3"/>
      <c r="HTG229" s="3"/>
      <c r="HTH229" s="3"/>
      <c r="HTI229" s="3"/>
      <c r="HTJ229" s="3"/>
      <c r="HTK229" s="3"/>
      <c r="HTL229" s="3"/>
      <c r="HTM229" s="3"/>
      <c r="HTN229" s="3"/>
      <c r="HTO229" s="3"/>
      <c r="HTP229" s="3"/>
      <c r="HTQ229" s="3"/>
      <c r="HTR229" s="3"/>
      <c r="HTS229" s="3"/>
      <c r="HTT229" s="3"/>
      <c r="HTU229" s="3"/>
      <c r="HTV229" s="3"/>
      <c r="HTW229" s="3"/>
      <c r="HTX229" s="3"/>
      <c r="HTY229" s="3"/>
      <c r="HTZ229" s="3"/>
      <c r="HUA229" s="3"/>
      <c r="HUB229" s="3"/>
      <c r="HUC229" s="3"/>
      <c r="HUD229" s="3"/>
      <c r="HUE229" s="3"/>
      <c r="HUF229" s="3"/>
      <c r="HUG229" s="3"/>
      <c r="HUH229" s="3"/>
      <c r="HUI229" s="3"/>
      <c r="HUJ229" s="3"/>
      <c r="HUK229" s="3"/>
      <c r="HUL229" s="3"/>
      <c r="HUM229" s="3"/>
      <c r="HUN229" s="3"/>
      <c r="HUO229" s="3"/>
      <c r="HUP229" s="3"/>
      <c r="HUQ229" s="3"/>
      <c r="HUR229" s="3"/>
      <c r="HUS229" s="3"/>
      <c r="HUT229" s="3"/>
      <c r="HUU229" s="3"/>
      <c r="HUV229" s="3"/>
      <c r="HUW229" s="3"/>
      <c r="HUX229" s="3"/>
      <c r="HUY229" s="3"/>
      <c r="HUZ229" s="3"/>
      <c r="HVA229" s="3"/>
      <c r="HVB229" s="3"/>
      <c r="HVC229" s="3"/>
      <c r="HVD229" s="3"/>
      <c r="HVE229" s="3"/>
      <c r="HVF229" s="3"/>
      <c r="HVG229" s="3"/>
      <c r="HVH229" s="3"/>
      <c r="HVI229" s="3"/>
      <c r="HVJ229" s="3"/>
      <c r="HVK229" s="3"/>
      <c r="HVL229" s="3"/>
      <c r="HVM229" s="3"/>
      <c r="HVN229" s="3"/>
      <c r="HVO229" s="3"/>
      <c r="HVP229" s="3"/>
      <c r="HVQ229" s="3"/>
      <c r="HVR229" s="3"/>
      <c r="HVS229" s="3"/>
      <c r="HVT229" s="3"/>
      <c r="HVU229" s="3"/>
      <c r="HVV229" s="3"/>
      <c r="HVW229" s="3"/>
      <c r="HVX229" s="3"/>
      <c r="HVY229" s="3"/>
      <c r="HVZ229" s="3"/>
      <c r="HWA229" s="3"/>
      <c r="HWB229" s="3"/>
      <c r="HWC229" s="3"/>
      <c r="HWD229" s="3"/>
      <c r="HWE229" s="3"/>
      <c r="HWF229" s="3"/>
      <c r="HWG229" s="3"/>
      <c r="HWH229" s="3"/>
      <c r="HWI229" s="3"/>
      <c r="HWJ229" s="3"/>
      <c r="HWK229" s="3"/>
      <c r="HWL229" s="3"/>
      <c r="HWM229" s="3"/>
      <c r="HWN229" s="3"/>
      <c r="HWO229" s="3"/>
      <c r="HWP229" s="3"/>
      <c r="HWQ229" s="3"/>
      <c r="HWR229" s="3"/>
      <c r="HWS229" s="3"/>
      <c r="HWT229" s="3"/>
      <c r="HWU229" s="3"/>
      <c r="HWV229" s="3"/>
      <c r="HWW229" s="3"/>
      <c r="HWX229" s="3"/>
      <c r="HWY229" s="3"/>
      <c r="HWZ229" s="3"/>
      <c r="HXA229" s="3"/>
      <c r="HXB229" s="3"/>
      <c r="HXC229" s="3"/>
      <c r="HXD229" s="3"/>
      <c r="HXE229" s="3"/>
      <c r="HXF229" s="3"/>
      <c r="HXG229" s="3"/>
      <c r="HXH229" s="3"/>
      <c r="HXI229" s="3"/>
      <c r="HXJ229" s="3"/>
      <c r="HXK229" s="3"/>
      <c r="HXL229" s="3"/>
      <c r="HXM229" s="3"/>
      <c r="HXN229" s="3"/>
      <c r="HXO229" s="3"/>
      <c r="HXP229" s="3"/>
      <c r="HXQ229" s="3"/>
      <c r="HXR229" s="3"/>
      <c r="HXS229" s="3"/>
      <c r="HXT229" s="3"/>
      <c r="HXU229" s="3"/>
      <c r="HXV229" s="3"/>
      <c r="HXW229" s="3"/>
      <c r="HXX229" s="3"/>
      <c r="HXY229" s="3"/>
      <c r="HXZ229" s="3"/>
      <c r="HYA229" s="3"/>
      <c r="HYB229" s="3"/>
      <c r="HYC229" s="3"/>
      <c r="HYD229" s="3"/>
      <c r="HYE229" s="3"/>
      <c r="HYF229" s="3"/>
      <c r="HYG229" s="3"/>
      <c r="HYH229" s="3"/>
      <c r="HYI229" s="3"/>
      <c r="HYJ229" s="3"/>
      <c r="HYK229" s="3"/>
      <c r="HYL229" s="3"/>
      <c r="HYM229" s="3"/>
      <c r="HYN229" s="3"/>
      <c r="HYO229" s="3"/>
      <c r="HYP229" s="3"/>
      <c r="HYQ229" s="3"/>
      <c r="HYR229" s="3"/>
      <c r="HYS229" s="3"/>
      <c r="HYT229" s="3"/>
      <c r="HYU229" s="3"/>
      <c r="HYV229" s="3"/>
      <c r="HYW229" s="3"/>
      <c r="HYX229" s="3"/>
      <c r="HYY229" s="3"/>
      <c r="HYZ229" s="3"/>
      <c r="HZA229" s="3"/>
      <c r="HZB229" s="3"/>
      <c r="HZC229" s="3"/>
      <c r="HZD229" s="3"/>
      <c r="HZE229" s="3"/>
      <c r="HZF229" s="3"/>
      <c r="HZG229" s="3"/>
      <c r="HZH229" s="3"/>
      <c r="HZI229" s="3"/>
      <c r="HZJ229" s="3"/>
      <c r="HZK229" s="3"/>
      <c r="HZL229" s="3"/>
      <c r="HZM229" s="3"/>
      <c r="HZN229" s="3"/>
      <c r="HZO229" s="3"/>
      <c r="HZP229" s="3"/>
      <c r="HZQ229" s="3"/>
      <c r="HZR229" s="3"/>
      <c r="HZS229" s="3"/>
      <c r="HZT229" s="3"/>
      <c r="HZU229" s="3"/>
      <c r="HZV229" s="3"/>
      <c r="HZW229" s="3"/>
      <c r="HZX229" s="3"/>
      <c r="HZY229" s="3"/>
      <c r="HZZ229" s="3"/>
      <c r="IAA229" s="3"/>
      <c r="IAB229" s="3"/>
      <c r="IAC229" s="3"/>
      <c r="IAD229" s="3"/>
      <c r="IAE229" s="3"/>
      <c r="IAF229" s="3"/>
      <c r="IAG229" s="3"/>
      <c r="IAH229" s="3"/>
      <c r="IAI229" s="3"/>
      <c r="IAJ229" s="3"/>
      <c r="IAK229" s="3"/>
      <c r="IAL229" s="3"/>
      <c r="IAM229" s="3"/>
      <c r="IAN229" s="3"/>
      <c r="IAO229" s="3"/>
      <c r="IAP229" s="3"/>
      <c r="IAQ229" s="3"/>
      <c r="IAR229" s="3"/>
      <c r="IAS229" s="3"/>
      <c r="IAT229" s="3"/>
      <c r="IAU229" s="3"/>
      <c r="IAV229" s="3"/>
      <c r="IAW229" s="3"/>
      <c r="IAX229" s="3"/>
      <c r="IAY229" s="3"/>
      <c r="IAZ229" s="3"/>
      <c r="IBA229" s="3"/>
      <c r="IBB229" s="3"/>
      <c r="IBC229" s="3"/>
      <c r="IBD229" s="3"/>
      <c r="IBE229" s="3"/>
      <c r="IBF229" s="3"/>
      <c r="IBG229" s="3"/>
      <c r="IBH229" s="3"/>
      <c r="IBI229" s="3"/>
      <c r="IBJ229" s="3"/>
      <c r="IBK229" s="3"/>
      <c r="IBL229" s="3"/>
      <c r="IBM229" s="3"/>
      <c r="IBN229" s="3"/>
      <c r="IBO229" s="3"/>
      <c r="IBP229" s="3"/>
      <c r="IBQ229" s="3"/>
      <c r="IBR229" s="3"/>
      <c r="IBS229" s="3"/>
      <c r="IBT229" s="3"/>
      <c r="IBU229" s="3"/>
      <c r="IBV229" s="3"/>
      <c r="IBW229" s="3"/>
      <c r="IBX229" s="3"/>
      <c r="IBY229" s="3"/>
      <c r="IBZ229" s="3"/>
      <c r="ICA229" s="3"/>
      <c r="ICB229" s="3"/>
      <c r="ICC229" s="3"/>
      <c r="ICD229" s="3"/>
      <c r="ICE229" s="3"/>
      <c r="ICF229" s="3"/>
      <c r="ICG229" s="3"/>
      <c r="ICH229" s="3"/>
      <c r="ICI229" s="3"/>
      <c r="ICJ229" s="3"/>
      <c r="ICK229" s="3"/>
      <c r="ICL229" s="3"/>
      <c r="ICM229" s="3"/>
      <c r="ICN229" s="3"/>
      <c r="ICO229" s="3"/>
      <c r="ICP229" s="3"/>
      <c r="ICQ229" s="3"/>
      <c r="ICR229" s="3"/>
      <c r="ICS229" s="3"/>
      <c r="ICT229" s="3"/>
      <c r="ICU229" s="3"/>
      <c r="ICV229" s="3"/>
      <c r="ICW229" s="3"/>
      <c r="ICX229" s="3"/>
      <c r="ICY229" s="3"/>
      <c r="ICZ229" s="3"/>
      <c r="IDA229" s="3"/>
      <c r="IDB229" s="3"/>
      <c r="IDC229" s="3"/>
      <c r="IDD229" s="3"/>
      <c r="IDE229" s="3"/>
      <c r="IDF229" s="3"/>
      <c r="IDG229" s="3"/>
      <c r="IDH229" s="3"/>
      <c r="IDI229" s="3"/>
      <c r="IDJ229" s="3"/>
      <c r="IDK229" s="3"/>
      <c r="IDL229" s="3"/>
      <c r="IDM229" s="3"/>
      <c r="IDN229" s="3"/>
      <c r="IDO229" s="3"/>
      <c r="IDP229" s="3"/>
      <c r="IDQ229" s="3"/>
      <c r="IDR229" s="3"/>
      <c r="IDS229" s="3"/>
      <c r="IDT229" s="3"/>
      <c r="IDU229" s="3"/>
      <c r="IDV229" s="3"/>
      <c r="IDW229" s="3"/>
      <c r="IDX229" s="3"/>
      <c r="IDY229" s="3"/>
      <c r="IDZ229" s="3"/>
      <c r="IEA229" s="3"/>
      <c r="IEB229" s="3"/>
      <c r="IEC229" s="3"/>
      <c r="IED229" s="3"/>
      <c r="IEE229" s="3"/>
      <c r="IEF229" s="3"/>
      <c r="IEG229" s="3"/>
      <c r="IEH229" s="3"/>
      <c r="IEI229" s="3"/>
      <c r="IEJ229" s="3"/>
      <c r="IEK229" s="3"/>
      <c r="IEL229" s="3"/>
      <c r="IEM229" s="3"/>
      <c r="IEN229" s="3"/>
      <c r="IEO229" s="3"/>
      <c r="IEP229" s="3"/>
      <c r="IEQ229" s="3"/>
      <c r="IER229" s="3"/>
      <c r="IES229" s="3"/>
      <c r="IET229" s="3"/>
      <c r="IEU229" s="3"/>
      <c r="IEV229" s="3"/>
      <c r="IEW229" s="3"/>
      <c r="IEX229" s="3"/>
      <c r="IEY229" s="3"/>
      <c r="IEZ229" s="3"/>
      <c r="IFA229" s="3"/>
      <c r="IFB229" s="3"/>
      <c r="IFC229" s="3"/>
      <c r="IFD229" s="3"/>
      <c r="IFE229" s="3"/>
      <c r="IFF229" s="3"/>
      <c r="IFG229" s="3"/>
      <c r="IFH229" s="3"/>
      <c r="IFI229" s="3"/>
      <c r="IFJ229" s="3"/>
      <c r="IFK229" s="3"/>
      <c r="IFL229" s="3"/>
      <c r="IFM229" s="3"/>
      <c r="IFN229" s="3"/>
      <c r="IFO229" s="3"/>
      <c r="IFP229" s="3"/>
      <c r="IFQ229" s="3"/>
      <c r="IFR229" s="3"/>
      <c r="IFS229" s="3"/>
      <c r="IFT229" s="3"/>
      <c r="IFU229" s="3"/>
      <c r="IFV229" s="3"/>
      <c r="IFW229" s="3"/>
      <c r="IFX229" s="3"/>
      <c r="IFY229" s="3"/>
      <c r="IFZ229" s="3"/>
      <c r="IGA229" s="3"/>
      <c r="IGB229" s="3"/>
      <c r="IGC229" s="3"/>
      <c r="IGD229" s="3"/>
      <c r="IGE229" s="3"/>
      <c r="IGF229" s="3"/>
      <c r="IGG229" s="3"/>
      <c r="IGH229" s="3"/>
      <c r="IGI229" s="3"/>
      <c r="IGJ229" s="3"/>
      <c r="IGK229" s="3"/>
      <c r="IGL229" s="3"/>
      <c r="IGM229" s="3"/>
      <c r="IGN229" s="3"/>
      <c r="IGO229" s="3"/>
      <c r="IGP229" s="3"/>
      <c r="IGQ229" s="3"/>
      <c r="IGR229" s="3"/>
      <c r="IGS229" s="3"/>
      <c r="IGT229" s="3"/>
      <c r="IGU229" s="3"/>
      <c r="IGV229" s="3"/>
      <c r="IGW229" s="3"/>
      <c r="IGX229" s="3"/>
      <c r="IGY229" s="3"/>
      <c r="IGZ229" s="3"/>
      <c r="IHA229" s="3"/>
      <c r="IHB229" s="3"/>
      <c r="IHC229" s="3"/>
      <c r="IHD229" s="3"/>
      <c r="IHE229" s="3"/>
      <c r="IHF229" s="3"/>
      <c r="IHG229" s="3"/>
      <c r="IHH229" s="3"/>
      <c r="IHI229" s="3"/>
      <c r="IHJ229" s="3"/>
      <c r="IHK229" s="3"/>
      <c r="IHL229" s="3"/>
      <c r="IHM229" s="3"/>
      <c r="IHN229" s="3"/>
      <c r="IHO229" s="3"/>
      <c r="IHP229" s="3"/>
      <c r="IHQ229" s="3"/>
      <c r="IHR229" s="3"/>
      <c r="IHS229" s="3"/>
      <c r="IHT229" s="3"/>
      <c r="IHU229" s="3"/>
      <c r="IHV229" s="3"/>
      <c r="IHW229" s="3"/>
      <c r="IHX229" s="3"/>
      <c r="IHY229" s="3"/>
      <c r="IHZ229" s="3"/>
      <c r="IIA229" s="3"/>
      <c r="IIB229" s="3"/>
      <c r="IIC229" s="3"/>
      <c r="IID229" s="3"/>
      <c r="IIE229" s="3"/>
      <c r="IIF229" s="3"/>
      <c r="IIG229" s="3"/>
      <c r="IIH229" s="3"/>
      <c r="III229" s="3"/>
      <c r="IIJ229" s="3"/>
      <c r="IIK229" s="3"/>
      <c r="IIL229" s="3"/>
      <c r="IIM229" s="3"/>
      <c r="IIN229" s="3"/>
      <c r="IIO229" s="3"/>
      <c r="IIP229" s="3"/>
      <c r="IIQ229" s="3"/>
      <c r="IIR229" s="3"/>
      <c r="IIS229" s="3"/>
      <c r="IIT229" s="3"/>
      <c r="IIU229" s="3"/>
      <c r="IIV229" s="3"/>
      <c r="IIW229" s="3"/>
      <c r="IIX229" s="3"/>
      <c r="IIY229" s="3"/>
      <c r="IIZ229" s="3"/>
      <c r="IJA229" s="3"/>
      <c r="IJB229" s="3"/>
      <c r="IJC229" s="3"/>
      <c r="IJD229" s="3"/>
      <c r="IJE229" s="3"/>
      <c r="IJF229" s="3"/>
      <c r="IJG229" s="3"/>
      <c r="IJH229" s="3"/>
      <c r="IJI229" s="3"/>
      <c r="IJJ229" s="3"/>
      <c r="IJK229" s="3"/>
      <c r="IJL229" s="3"/>
      <c r="IJM229" s="3"/>
      <c r="IJN229" s="3"/>
      <c r="IJO229" s="3"/>
      <c r="IJP229" s="3"/>
      <c r="IJQ229" s="3"/>
      <c r="IJR229" s="3"/>
      <c r="IJS229" s="3"/>
      <c r="IJT229" s="3"/>
      <c r="IJU229" s="3"/>
      <c r="IJV229" s="3"/>
      <c r="IJW229" s="3"/>
      <c r="IJX229" s="3"/>
      <c r="IJY229" s="3"/>
      <c r="IJZ229" s="3"/>
      <c r="IKA229" s="3"/>
      <c r="IKB229" s="3"/>
      <c r="IKC229" s="3"/>
      <c r="IKD229" s="3"/>
      <c r="IKE229" s="3"/>
      <c r="IKF229" s="3"/>
      <c r="IKG229" s="3"/>
      <c r="IKH229" s="3"/>
      <c r="IKI229" s="3"/>
      <c r="IKJ229" s="3"/>
      <c r="IKK229" s="3"/>
      <c r="IKL229" s="3"/>
      <c r="IKM229" s="3"/>
      <c r="IKN229" s="3"/>
      <c r="IKO229" s="3"/>
      <c r="IKP229" s="3"/>
      <c r="IKQ229" s="3"/>
      <c r="IKR229" s="3"/>
      <c r="IKS229" s="3"/>
      <c r="IKT229" s="3"/>
      <c r="IKU229" s="3"/>
      <c r="IKV229" s="3"/>
      <c r="IKW229" s="3"/>
      <c r="IKX229" s="3"/>
      <c r="IKY229" s="3"/>
      <c r="IKZ229" s="3"/>
      <c r="ILA229" s="3"/>
      <c r="ILB229" s="3"/>
      <c r="ILC229" s="3"/>
      <c r="ILD229" s="3"/>
      <c r="ILE229" s="3"/>
      <c r="ILF229" s="3"/>
      <c r="ILG229" s="3"/>
      <c r="ILH229" s="3"/>
      <c r="ILI229" s="3"/>
      <c r="ILJ229" s="3"/>
      <c r="ILK229" s="3"/>
      <c r="ILL229" s="3"/>
      <c r="ILM229" s="3"/>
      <c r="ILN229" s="3"/>
      <c r="ILO229" s="3"/>
      <c r="ILP229" s="3"/>
      <c r="ILQ229" s="3"/>
      <c r="ILR229" s="3"/>
      <c r="ILS229" s="3"/>
      <c r="ILT229" s="3"/>
      <c r="ILU229" s="3"/>
      <c r="ILV229" s="3"/>
      <c r="ILW229" s="3"/>
      <c r="ILX229" s="3"/>
      <c r="ILY229" s="3"/>
      <c r="ILZ229" s="3"/>
      <c r="IMA229" s="3"/>
      <c r="IMB229" s="3"/>
      <c r="IMC229" s="3"/>
      <c r="IMD229" s="3"/>
      <c r="IME229" s="3"/>
      <c r="IMF229" s="3"/>
      <c r="IMG229" s="3"/>
      <c r="IMH229" s="3"/>
      <c r="IMI229" s="3"/>
      <c r="IMJ229" s="3"/>
      <c r="IMK229" s="3"/>
      <c r="IML229" s="3"/>
      <c r="IMM229" s="3"/>
      <c r="IMN229" s="3"/>
      <c r="IMO229" s="3"/>
      <c r="IMP229" s="3"/>
      <c r="IMQ229" s="3"/>
      <c r="IMR229" s="3"/>
      <c r="IMS229" s="3"/>
      <c r="IMT229" s="3"/>
      <c r="IMU229" s="3"/>
      <c r="IMV229" s="3"/>
      <c r="IMW229" s="3"/>
      <c r="IMX229" s="3"/>
      <c r="IMY229" s="3"/>
      <c r="IMZ229" s="3"/>
      <c r="INA229" s="3"/>
      <c r="INB229" s="3"/>
      <c r="INC229" s="3"/>
      <c r="IND229" s="3"/>
      <c r="INE229" s="3"/>
      <c r="INF229" s="3"/>
      <c r="ING229" s="3"/>
      <c r="INH229" s="3"/>
      <c r="INI229" s="3"/>
      <c r="INJ229" s="3"/>
      <c r="INK229" s="3"/>
      <c r="INL229" s="3"/>
      <c r="INM229" s="3"/>
      <c r="INN229" s="3"/>
      <c r="INO229" s="3"/>
      <c r="INP229" s="3"/>
      <c r="INQ229" s="3"/>
      <c r="INR229" s="3"/>
      <c r="INS229" s="3"/>
      <c r="INT229" s="3"/>
      <c r="INU229" s="3"/>
      <c r="INV229" s="3"/>
      <c r="INW229" s="3"/>
      <c r="INX229" s="3"/>
      <c r="INY229" s="3"/>
      <c r="INZ229" s="3"/>
      <c r="IOA229" s="3"/>
      <c r="IOB229" s="3"/>
      <c r="IOC229" s="3"/>
      <c r="IOD229" s="3"/>
      <c r="IOE229" s="3"/>
      <c r="IOF229" s="3"/>
      <c r="IOG229" s="3"/>
      <c r="IOH229" s="3"/>
      <c r="IOI229" s="3"/>
      <c r="IOJ229" s="3"/>
      <c r="IOK229" s="3"/>
      <c r="IOL229" s="3"/>
      <c r="IOM229" s="3"/>
      <c r="ION229" s="3"/>
      <c r="IOO229" s="3"/>
      <c r="IOP229" s="3"/>
      <c r="IOQ229" s="3"/>
      <c r="IOR229" s="3"/>
      <c r="IOS229" s="3"/>
      <c r="IOT229" s="3"/>
      <c r="IOU229" s="3"/>
      <c r="IOV229" s="3"/>
      <c r="IOW229" s="3"/>
      <c r="IOX229" s="3"/>
      <c r="IOY229" s="3"/>
      <c r="IOZ229" s="3"/>
      <c r="IPA229" s="3"/>
      <c r="IPB229" s="3"/>
      <c r="IPC229" s="3"/>
      <c r="IPD229" s="3"/>
      <c r="IPE229" s="3"/>
      <c r="IPF229" s="3"/>
      <c r="IPG229" s="3"/>
      <c r="IPH229" s="3"/>
      <c r="IPI229" s="3"/>
      <c r="IPJ229" s="3"/>
      <c r="IPK229" s="3"/>
      <c r="IPL229" s="3"/>
      <c r="IPM229" s="3"/>
      <c r="IPN229" s="3"/>
      <c r="IPO229" s="3"/>
      <c r="IPP229" s="3"/>
      <c r="IPQ229" s="3"/>
      <c r="IPR229" s="3"/>
      <c r="IPS229" s="3"/>
      <c r="IPT229" s="3"/>
      <c r="IPU229" s="3"/>
      <c r="IPV229" s="3"/>
      <c r="IPW229" s="3"/>
      <c r="IPX229" s="3"/>
      <c r="IPY229" s="3"/>
      <c r="IPZ229" s="3"/>
      <c r="IQA229" s="3"/>
      <c r="IQB229" s="3"/>
      <c r="IQC229" s="3"/>
      <c r="IQD229" s="3"/>
      <c r="IQE229" s="3"/>
      <c r="IQF229" s="3"/>
      <c r="IQG229" s="3"/>
      <c r="IQH229" s="3"/>
      <c r="IQI229" s="3"/>
      <c r="IQJ229" s="3"/>
      <c r="IQK229" s="3"/>
      <c r="IQL229" s="3"/>
      <c r="IQM229" s="3"/>
      <c r="IQN229" s="3"/>
      <c r="IQO229" s="3"/>
      <c r="IQP229" s="3"/>
      <c r="IQQ229" s="3"/>
      <c r="IQR229" s="3"/>
      <c r="IQS229" s="3"/>
      <c r="IQT229" s="3"/>
      <c r="IQU229" s="3"/>
      <c r="IQV229" s="3"/>
      <c r="IQW229" s="3"/>
      <c r="IQX229" s="3"/>
      <c r="IQY229" s="3"/>
      <c r="IQZ229" s="3"/>
      <c r="IRA229" s="3"/>
      <c r="IRB229" s="3"/>
      <c r="IRC229" s="3"/>
      <c r="IRD229" s="3"/>
      <c r="IRE229" s="3"/>
      <c r="IRF229" s="3"/>
      <c r="IRG229" s="3"/>
      <c r="IRH229" s="3"/>
      <c r="IRI229" s="3"/>
      <c r="IRJ229" s="3"/>
      <c r="IRK229" s="3"/>
      <c r="IRL229" s="3"/>
      <c r="IRM229" s="3"/>
      <c r="IRN229" s="3"/>
      <c r="IRO229" s="3"/>
      <c r="IRP229" s="3"/>
      <c r="IRQ229" s="3"/>
      <c r="IRR229" s="3"/>
      <c r="IRS229" s="3"/>
      <c r="IRT229" s="3"/>
      <c r="IRU229" s="3"/>
      <c r="IRV229" s="3"/>
      <c r="IRW229" s="3"/>
      <c r="IRX229" s="3"/>
      <c r="IRY229" s="3"/>
      <c r="IRZ229" s="3"/>
      <c r="ISA229" s="3"/>
      <c r="ISB229" s="3"/>
      <c r="ISC229" s="3"/>
      <c r="ISD229" s="3"/>
      <c r="ISE229" s="3"/>
      <c r="ISF229" s="3"/>
      <c r="ISG229" s="3"/>
      <c r="ISH229" s="3"/>
      <c r="ISI229" s="3"/>
      <c r="ISJ229" s="3"/>
      <c r="ISK229" s="3"/>
      <c r="ISL229" s="3"/>
      <c r="ISM229" s="3"/>
      <c r="ISN229" s="3"/>
      <c r="ISO229" s="3"/>
      <c r="ISP229" s="3"/>
      <c r="ISQ229" s="3"/>
      <c r="ISR229" s="3"/>
      <c r="ISS229" s="3"/>
      <c r="IST229" s="3"/>
      <c r="ISU229" s="3"/>
      <c r="ISV229" s="3"/>
      <c r="ISW229" s="3"/>
      <c r="ISX229" s="3"/>
      <c r="ISY229" s="3"/>
      <c r="ISZ229" s="3"/>
      <c r="ITA229" s="3"/>
      <c r="ITB229" s="3"/>
      <c r="ITC229" s="3"/>
      <c r="ITD229" s="3"/>
      <c r="ITE229" s="3"/>
      <c r="ITF229" s="3"/>
      <c r="ITG229" s="3"/>
      <c r="ITH229" s="3"/>
      <c r="ITI229" s="3"/>
      <c r="ITJ229" s="3"/>
      <c r="ITK229" s="3"/>
      <c r="ITL229" s="3"/>
      <c r="ITM229" s="3"/>
      <c r="ITN229" s="3"/>
      <c r="ITO229" s="3"/>
      <c r="ITP229" s="3"/>
      <c r="ITQ229" s="3"/>
      <c r="ITR229" s="3"/>
      <c r="ITS229" s="3"/>
      <c r="ITT229" s="3"/>
      <c r="ITU229" s="3"/>
      <c r="ITV229" s="3"/>
      <c r="ITW229" s="3"/>
      <c r="ITX229" s="3"/>
      <c r="ITY229" s="3"/>
      <c r="ITZ229" s="3"/>
      <c r="IUA229" s="3"/>
      <c r="IUB229" s="3"/>
      <c r="IUC229" s="3"/>
      <c r="IUD229" s="3"/>
      <c r="IUE229" s="3"/>
      <c r="IUF229" s="3"/>
      <c r="IUG229" s="3"/>
      <c r="IUH229" s="3"/>
      <c r="IUI229" s="3"/>
      <c r="IUJ229" s="3"/>
      <c r="IUK229" s="3"/>
      <c r="IUL229" s="3"/>
      <c r="IUM229" s="3"/>
      <c r="IUN229" s="3"/>
      <c r="IUO229" s="3"/>
      <c r="IUP229" s="3"/>
      <c r="IUQ229" s="3"/>
      <c r="IUR229" s="3"/>
      <c r="IUS229" s="3"/>
      <c r="IUT229" s="3"/>
      <c r="IUU229" s="3"/>
      <c r="IUV229" s="3"/>
      <c r="IUW229" s="3"/>
      <c r="IUX229" s="3"/>
      <c r="IUY229" s="3"/>
      <c r="IUZ229" s="3"/>
      <c r="IVA229" s="3"/>
      <c r="IVB229" s="3"/>
      <c r="IVC229" s="3"/>
      <c r="IVD229" s="3"/>
      <c r="IVE229" s="3"/>
      <c r="IVF229" s="3"/>
      <c r="IVG229" s="3"/>
      <c r="IVH229" s="3"/>
      <c r="IVI229" s="3"/>
      <c r="IVJ229" s="3"/>
      <c r="IVK229" s="3"/>
      <c r="IVL229" s="3"/>
      <c r="IVM229" s="3"/>
      <c r="IVN229" s="3"/>
      <c r="IVO229" s="3"/>
      <c r="IVP229" s="3"/>
      <c r="IVQ229" s="3"/>
      <c r="IVR229" s="3"/>
      <c r="IVS229" s="3"/>
      <c r="IVT229" s="3"/>
      <c r="IVU229" s="3"/>
      <c r="IVV229" s="3"/>
      <c r="IVW229" s="3"/>
      <c r="IVX229" s="3"/>
      <c r="IVY229" s="3"/>
      <c r="IVZ229" s="3"/>
      <c r="IWA229" s="3"/>
      <c r="IWB229" s="3"/>
      <c r="IWC229" s="3"/>
      <c r="IWD229" s="3"/>
      <c r="IWE229" s="3"/>
      <c r="IWF229" s="3"/>
      <c r="IWG229" s="3"/>
      <c r="IWH229" s="3"/>
      <c r="IWI229" s="3"/>
      <c r="IWJ229" s="3"/>
      <c r="IWK229" s="3"/>
      <c r="IWL229" s="3"/>
      <c r="IWM229" s="3"/>
      <c r="IWN229" s="3"/>
      <c r="IWO229" s="3"/>
      <c r="IWP229" s="3"/>
      <c r="IWQ229" s="3"/>
      <c r="IWR229" s="3"/>
      <c r="IWS229" s="3"/>
      <c r="IWT229" s="3"/>
      <c r="IWU229" s="3"/>
      <c r="IWV229" s="3"/>
      <c r="IWW229" s="3"/>
      <c r="IWX229" s="3"/>
      <c r="IWY229" s="3"/>
      <c r="IWZ229" s="3"/>
      <c r="IXA229" s="3"/>
      <c r="IXB229" s="3"/>
      <c r="IXC229" s="3"/>
    </row>
    <row r="230" spans="1:6711" s="100" customFormat="1" x14ac:dyDescent="0.3">
      <c r="A230" s="1"/>
      <c r="B230" s="2"/>
      <c r="C230" s="3"/>
      <c r="D230" s="3"/>
      <c r="E230" s="3"/>
      <c r="F230" s="3"/>
      <c r="G230" s="11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  <c r="II230" s="3"/>
      <c r="IJ230" s="3"/>
      <c r="IK230" s="3"/>
      <c r="IL230" s="3"/>
      <c r="IM230" s="3"/>
      <c r="IN230" s="3"/>
      <c r="IO230" s="3"/>
      <c r="IP230" s="3"/>
      <c r="IQ230" s="3"/>
      <c r="IR230" s="3"/>
      <c r="IS230" s="3"/>
      <c r="IT230" s="3"/>
      <c r="IU230" s="3"/>
      <c r="IV230" s="3"/>
      <c r="IW230" s="3"/>
      <c r="IX230" s="3"/>
      <c r="IY230" s="3"/>
      <c r="IZ230" s="3"/>
      <c r="JA230" s="3"/>
      <c r="JB230" s="3"/>
      <c r="JC230" s="3"/>
      <c r="JD230" s="3"/>
      <c r="JE230" s="3"/>
      <c r="JF230" s="3"/>
      <c r="JG230" s="3"/>
      <c r="JH230" s="3"/>
      <c r="JI230" s="3"/>
      <c r="JJ230" s="3"/>
      <c r="JK230" s="3"/>
      <c r="JL230" s="3"/>
      <c r="JM230" s="3"/>
      <c r="JN230" s="3"/>
      <c r="JO230" s="3"/>
      <c r="JP230" s="3"/>
      <c r="JQ230" s="3"/>
      <c r="JR230" s="3"/>
      <c r="JS230" s="3"/>
      <c r="JT230" s="3"/>
      <c r="JU230" s="3"/>
      <c r="JV230" s="3"/>
      <c r="JW230" s="3"/>
      <c r="JX230" s="3"/>
      <c r="JY230" s="3"/>
      <c r="JZ230" s="3"/>
      <c r="KA230" s="3"/>
      <c r="KB230" s="3"/>
      <c r="KC230" s="3"/>
      <c r="KD230" s="3"/>
      <c r="KE230" s="3"/>
      <c r="KF230" s="3"/>
      <c r="KG230" s="3"/>
      <c r="KH230" s="3"/>
      <c r="KI230" s="3"/>
      <c r="KJ230" s="3"/>
      <c r="KK230" s="3"/>
      <c r="KL230" s="3"/>
      <c r="KM230" s="3"/>
      <c r="KN230" s="3"/>
      <c r="KO230" s="3"/>
      <c r="KP230" s="3"/>
      <c r="KQ230" s="3"/>
      <c r="KR230" s="3"/>
      <c r="KS230" s="3"/>
      <c r="KT230" s="3"/>
      <c r="KU230" s="3"/>
      <c r="KV230" s="3"/>
      <c r="KW230" s="3"/>
      <c r="KX230" s="3"/>
      <c r="KY230" s="3"/>
      <c r="KZ230" s="3"/>
      <c r="LA230" s="3"/>
      <c r="LB230" s="3"/>
      <c r="LC230" s="3"/>
      <c r="LD230" s="3"/>
      <c r="LE230" s="3"/>
      <c r="LF230" s="3"/>
      <c r="LG230" s="3"/>
      <c r="LH230" s="3"/>
      <c r="LI230" s="3"/>
      <c r="LJ230" s="3"/>
      <c r="LK230" s="3"/>
      <c r="LL230" s="3"/>
      <c r="LM230" s="3"/>
      <c r="LN230" s="3"/>
      <c r="LO230" s="3"/>
      <c r="LP230" s="3"/>
      <c r="LQ230" s="3"/>
      <c r="LR230" s="3"/>
      <c r="LS230" s="3"/>
      <c r="LT230" s="3"/>
      <c r="LU230" s="3"/>
      <c r="LV230" s="3"/>
      <c r="LW230" s="3"/>
      <c r="LX230" s="3"/>
      <c r="LY230" s="3"/>
      <c r="LZ230" s="3"/>
      <c r="MA230" s="3"/>
      <c r="MB230" s="3"/>
      <c r="MC230" s="3"/>
      <c r="MD230" s="3"/>
      <c r="ME230" s="3"/>
      <c r="MF230" s="3"/>
      <c r="MG230" s="3"/>
      <c r="MH230" s="3"/>
      <c r="MI230" s="3"/>
      <c r="MJ230" s="3"/>
      <c r="MK230" s="3"/>
      <c r="ML230" s="3"/>
      <c r="MM230" s="3"/>
      <c r="MN230" s="3"/>
      <c r="MO230" s="3"/>
      <c r="MP230" s="3"/>
      <c r="MQ230" s="3"/>
      <c r="MR230" s="3"/>
      <c r="MS230" s="3"/>
      <c r="MT230" s="3"/>
      <c r="MU230" s="3"/>
      <c r="MV230" s="3"/>
      <c r="MW230" s="3"/>
      <c r="MX230" s="3"/>
      <c r="MY230" s="3"/>
      <c r="MZ230" s="3"/>
      <c r="NA230" s="3"/>
      <c r="NB230" s="3"/>
      <c r="NC230" s="3"/>
      <c r="ND230" s="3"/>
      <c r="NE230" s="3"/>
      <c r="NF230" s="3"/>
      <c r="NG230" s="3"/>
      <c r="NH230" s="3"/>
      <c r="NI230" s="3"/>
      <c r="NJ230" s="3"/>
      <c r="NK230" s="3"/>
      <c r="NL230" s="3"/>
      <c r="NM230" s="3"/>
      <c r="NN230" s="3"/>
      <c r="NO230" s="3"/>
      <c r="NP230" s="3"/>
      <c r="NQ230" s="3"/>
      <c r="NR230" s="3"/>
      <c r="NS230" s="3"/>
      <c r="NT230" s="3"/>
      <c r="NU230" s="3"/>
      <c r="NV230" s="3"/>
      <c r="NW230" s="3"/>
      <c r="NX230" s="3"/>
      <c r="NY230" s="3"/>
      <c r="NZ230" s="3"/>
      <c r="OA230" s="3"/>
      <c r="OB230" s="3"/>
      <c r="OC230" s="3"/>
      <c r="OD230" s="3"/>
      <c r="OE230" s="3"/>
      <c r="OF230" s="3"/>
      <c r="OG230" s="3"/>
      <c r="OH230" s="3"/>
      <c r="OI230" s="3"/>
      <c r="OJ230" s="3"/>
      <c r="OK230" s="3"/>
      <c r="OL230" s="3"/>
      <c r="OM230" s="3"/>
      <c r="ON230" s="3"/>
      <c r="OO230" s="3"/>
      <c r="OP230" s="3"/>
      <c r="OQ230" s="3"/>
      <c r="OR230" s="3"/>
      <c r="OS230" s="3"/>
      <c r="OT230" s="3"/>
      <c r="OU230" s="3"/>
      <c r="OV230" s="3"/>
      <c r="OW230" s="3"/>
      <c r="OX230" s="3"/>
      <c r="OY230" s="3"/>
      <c r="OZ230" s="3"/>
      <c r="PA230" s="3"/>
      <c r="PB230" s="3"/>
      <c r="PC230" s="3"/>
      <c r="PD230" s="3"/>
      <c r="PE230" s="3"/>
      <c r="PF230" s="3"/>
      <c r="PG230" s="3"/>
      <c r="PH230" s="3"/>
      <c r="PI230" s="3"/>
      <c r="PJ230" s="3"/>
      <c r="PK230" s="3"/>
      <c r="PL230" s="3"/>
      <c r="PM230" s="3"/>
      <c r="PN230" s="3"/>
      <c r="PO230" s="3"/>
      <c r="PP230" s="3"/>
      <c r="PQ230" s="3"/>
      <c r="PR230" s="3"/>
      <c r="PS230" s="3"/>
      <c r="PT230" s="3"/>
      <c r="PU230" s="3"/>
      <c r="PV230" s="3"/>
      <c r="PW230" s="3"/>
      <c r="PX230" s="3"/>
      <c r="PY230" s="3"/>
      <c r="PZ230" s="3"/>
      <c r="QA230" s="3"/>
      <c r="QB230" s="3"/>
      <c r="QC230" s="3"/>
      <c r="QD230" s="3"/>
      <c r="QE230" s="3"/>
      <c r="QF230" s="3"/>
      <c r="QG230" s="3"/>
      <c r="QH230" s="3"/>
      <c r="QI230" s="3"/>
      <c r="QJ230" s="3"/>
      <c r="QK230" s="3"/>
      <c r="QL230" s="3"/>
      <c r="QM230" s="3"/>
      <c r="QN230" s="3"/>
      <c r="QO230" s="3"/>
      <c r="QP230" s="3"/>
      <c r="QQ230" s="3"/>
      <c r="QR230" s="3"/>
      <c r="QS230" s="3"/>
      <c r="QT230" s="3"/>
      <c r="QU230" s="3"/>
      <c r="QV230" s="3"/>
      <c r="QW230" s="3"/>
      <c r="QX230" s="3"/>
      <c r="QY230" s="3"/>
      <c r="QZ230" s="3"/>
      <c r="RA230" s="3"/>
      <c r="RB230" s="3"/>
      <c r="RC230" s="3"/>
      <c r="RD230" s="3"/>
      <c r="RE230" s="3"/>
      <c r="RF230" s="3"/>
      <c r="RG230" s="3"/>
      <c r="RH230" s="3"/>
      <c r="RI230" s="3"/>
      <c r="RJ230" s="3"/>
      <c r="RK230" s="3"/>
      <c r="RL230" s="3"/>
      <c r="RM230" s="3"/>
      <c r="RN230" s="3"/>
      <c r="RO230" s="3"/>
      <c r="RP230" s="3"/>
      <c r="RQ230" s="3"/>
      <c r="RR230" s="3"/>
      <c r="RS230" s="3"/>
      <c r="RT230" s="3"/>
      <c r="RU230" s="3"/>
      <c r="RV230" s="3"/>
      <c r="RW230" s="3"/>
      <c r="RX230" s="3"/>
      <c r="RY230" s="3"/>
      <c r="RZ230" s="3"/>
      <c r="SA230" s="3"/>
      <c r="SB230" s="3"/>
      <c r="SC230" s="3"/>
      <c r="SD230" s="3"/>
      <c r="SE230" s="3"/>
      <c r="SF230" s="3"/>
      <c r="SG230" s="3"/>
      <c r="SH230" s="3"/>
      <c r="SI230" s="3"/>
      <c r="SJ230" s="3"/>
      <c r="SK230" s="3"/>
      <c r="SL230" s="3"/>
      <c r="SM230" s="3"/>
      <c r="SN230" s="3"/>
      <c r="SO230" s="3"/>
      <c r="SP230" s="3"/>
      <c r="SQ230" s="3"/>
      <c r="SR230" s="3"/>
      <c r="SS230" s="3"/>
      <c r="ST230" s="3"/>
      <c r="SU230" s="3"/>
      <c r="SV230" s="3"/>
      <c r="SW230" s="3"/>
      <c r="SX230" s="3"/>
      <c r="SY230" s="3"/>
      <c r="SZ230" s="3"/>
      <c r="TA230" s="3"/>
      <c r="TB230" s="3"/>
      <c r="TC230" s="3"/>
      <c r="TD230" s="3"/>
      <c r="TE230" s="3"/>
      <c r="TF230" s="3"/>
      <c r="TG230" s="3"/>
      <c r="TH230" s="3"/>
      <c r="TI230" s="3"/>
      <c r="TJ230" s="3"/>
      <c r="TK230" s="3"/>
      <c r="TL230" s="3"/>
      <c r="TM230" s="3"/>
      <c r="TN230" s="3"/>
      <c r="TO230" s="3"/>
      <c r="TP230" s="3"/>
      <c r="TQ230" s="3"/>
      <c r="TR230" s="3"/>
      <c r="TS230" s="3"/>
      <c r="TT230" s="3"/>
      <c r="TU230" s="3"/>
      <c r="TV230" s="3"/>
      <c r="TW230" s="3"/>
      <c r="TX230" s="3"/>
      <c r="TY230" s="3"/>
      <c r="TZ230" s="3"/>
      <c r="UA230" s="3"/>
      <c r="UB230" s="3"/>
      <c r="UC230" s="3"/>
      <c r="UD230" s="3"/>
      <c r="UE230" s="3"/>
      <c r="UF230" s="3"/>
      <c r="UG230" s="3"/>
      <c r="UH230" s="3"/>
      <c r="UI230" s="3"/>
      <c r="UJ230" s="3"/>
      <c r="UK230" s="3"/>
      <c r="UL230" s="3"/>
      <c r="UM230" s="3"/>
      <c r="UN230" s="3"/>
      <c r="UO230" s="3"/>
      <c r="UP230" s="3"/>
      <c r="UQ230" s="3"/>
      <c r="UR230" s="3"/>
      <c r="US230" s="3"/>
      <c r="UT230" s="3"/>
      <c r="UU230" s="3"/>
      <c r="UV230" s="3"/>
      <c r="UW230" s="3"/>
      <c r="UX230" s="3"/>
      <c r="UY230" s="3"/>
      <c r="UZ230" s="3"/>
      <c r="VA230" s="3"/>
      <c r="VB230" s="3"/>
      <c r="VC230" s="3"/>
      <c r="VD230" s="3"/>
      <c r="VE230" s="3"/>
      <c r="VF230" s="3"/>
      <c r="VG230" s="3"/>
      <c r="VH230" s="3"/>
      <c r="VI230" s="3"/>
      <c r="VJ230" s="3"/>
      <c r="VK230" s="3"/>
      <c r="VL230" s="3"/>
      <c r="VM230" s="3"/>
      <c r="VN230" s="3"/>
      <c r="VO230" s="3"/>
      <c r="VP230" s="3"/>
      <c r="VQ230" s="3"/>
      <c r="VR230" s="3"/>
      <c r="VS230" s="3"/>
      <c r="VT230" s="3"/>
      <c r="VU230" s="3"/>
      <c r="VV230" s="3"/>
      <c r="VW230" s="3"/>
      <c r="VX230" s="3"/>
      <c r="VY230" s="3"/>
      <c r="VZ230" s="3"/>
      <c r="WA230" s="3"/>
      <c r="WB230" s="3"/>
      <c r="WC230" s="3"/>
      <c r="WD230" s="3"/>
      <c r="WE230" s="3"/>
      <c r="WF230" s="3"/>
      <c r="WG230" s="3"/>
      <c r="WH230" s="3"/>
      <c r="WI230" s="3"/>
      <c r="WJ230" s="3"/>
      <c r="WK230" s="3"/>
      <c r="WL230" s="3"/>
      <c r="WM230" s="3"/>
      <c r="WN230" s="3"/>
      <c r="WO230" s="3"/>
      <c r="WP230" s="3"/>
      <c r="WQ230" s="3"/>
      <c r="WR230" s="3"/>
      <c r="WS230" s="3"/>
      <c r="WT230" s="3"/>
      <c r="WU230" s="3"/>
      <c r="WV230" s="3"/>
      <c r="WW230" s="3"/>
      <c r="WX230" s="3"/>
      <c r="WY230" s="3"/>
      <c r="WZ230" s="3"/>
      <c r="XA230" s="3"/>
      <c r="XB230" s="3"/>
      <c r="XC230" s="3"/>
      <c r="XD230" s="3"/>
      <c r="XE230" s="3"/>
      <c r="XF230" s="3"/>
      <c r="XG230" s="3"/>
      <c r="XH230" s="3"/>
      <c r="XI230" s="3"/>
      <c r="XJ230" s="3"/>
      <c r="XK230" s="3"/>
      <c r="XL230" s="3"/>
      <c r="XM230" s="3"/>
      <c r="XN230" s="3"/>
      <c r="XO230" s="3"/>
      <c r="XP230" s="3"/>
      <c r="XQ230" s="3"/>
      <c r="XR230" s="3"/>
      <c r="XS230" s="3"/>
      <c r="XT230" s="3"/>
      <c r="XU230" s="3"/>
      <c r="XV230" s="3"/>
      <c r="XW230" s="3"/>
      <c r="XX230" s="3"/>
      <c r="XY230" s="3"/>
      <c r="XZ230" s="3"/>
      <c r="YA230" s="3"/>
      <c r="YB230" s="3"/>
      <c r="YC230" s="3"/>
      <c r="YD230" s="3"/>
      <c r="YE230" s="3"/>
      <c r="YF230" s="3"/>
      <c r="YG230" s="3"/>
      <c r="YH230" s="3"/>
      <c r="YI230" s="3"/>
      <c r="YJ230" s="3"/>
      <c r="YK230" s="3"/>
      <c r="YL230" s="3"/>
      <c r="YM230" s="3"/>
      <c r="YN230" s="3"/>
      <c r="YO230" s="3"/>
      <c r="YP230" s="3"/>
      <c r="YQ230" s="3"/>
      <c r="YR230" s="3"/>
      <c r="YS230" s="3"/>
      <c r="YT230" s="3"/>
      <c r="YU230" s="3"/>
      <c r="YV230" s="3"/>
      <c r="YW230" s="3"/>
      <c r="YX230" s="3"/>
      <c r="YY230" s="3"/>
      <c r="YZ230" s="3"/>
      <c r="ZA230" s="3"/>
      <c r="ZB230" s="3"/>
      <c r="ZC230" s="3"/>
      <c r="ZD230" s="3"/>
      <c r="ZE230" s="3"/>
      <c r="ZF230" s="3"/>
      <c r="ZG230" s="3"/>
      <c r="ZH230" s="3"/>
      <c r="ZI230" s="3"/>
      <c r="ZJ230" s="3"/>
      <c r="ZK230" s="3"/>
      <c r="ZL230" s="3"/>
      <c r="ZM230" s="3"/>
      <c r="ZN230" s="3"/>
      <c r="ZO230" s="3"/>
      <c r="ZP230" s="3"/>
      <c r="ZQ230" s="3"/>
      <c r="ZR230" s="3"/>
      <c r="ZS230" s="3"/>
      <c r="ZT230" s="3"/>
      <c r="ZU230" s="3"/>
      <c r="ZV230" s="3"/>
      <c r="ZW230" s="3"/>
      <c r="ZX230" s="3"/>
      <c r="ZY230" s="3"/>
      <c r="ZZ230" s="3"/>
      <c r="AAA230" s="3"/>
      <c r="AAB230" s="3"/>
      <c r="AAC230" s="3"/>
      <c r="AAD230" s="3"/>
      <c r="AAE230" s="3"/>
      <c r="AAF230" s="3"/>
      <c r="AAG230" s="3"/>
      <c r="AAH230" s="3"/>
      <c r="AAI230" s="3"/>
      <c r="AAJ230" s="3"/>
      <c r="AAK230" s="3"/>
      <c r="AAL230" s="3"/>
      <c r="AAM230" s="3"/>
      <c r="AAN230" s="3"/>
      <c r="AAO230" s="3"/>
      <c r="AAP230" s="3"/>
      <c r="AAQ230" s="3"/>
      <c r="AAR230" s="3"/>
      <c r="AAS230" s="3"/>
      <c r="AAT230" s="3"/>
      <c r="AAU230" s="3"/>
      <c r="AAV230" s="3"/>
      <c r="AAW230" s="3"/>
      <c r="AAX230" s="3"/>
      <c r="AAY230" s="3"/>
      <c r="AAZ230" s="3"/>
      <c r="ABA230" s="3"/>
      <c r="ABB230" s="3"/>
      <c r="ABC230" s="3"/>
      <c r="ABD230" s="3"/>
      <c r="ABE230" s="3"/>
      <c r="ABF230" s="3"/>
      <c r="ABG230" s="3"/>
      <c r="ABH230" s="3"/>
      <c r="ABI230" s="3"/>
      <c r="ABJ230" s="3"/>
      <c r="ABK230" s="3"/>
      <c r="ABL230" s="3"/>
      <c r="ABM230" s="3"/>
      <c r="ABN230" s="3"/>
      <c r="ABO230" s="3"/>
      <c r="ABP230" s="3"/>
      <c r="ABQ230" s="3"/>
      <c r="ABR230" s="3"/>
      <c r="ABS230" s="3"/>
      <c r="ABT230" s="3"/>
      <c r="ABU230" s="3"/>
      <c r="ABV230" s="3"/>
      <c r="ABW230" s="3"/>
      <c r="ABX230" s="3"/>
      <c r="ABY230" s="3"/>
      <c r="ABZ230" s="3"/>
      <c r="ACA230" s="3"/>
      <c r="ACB230" s="3"/>
      <c r="ACC230" s="3"/>
      <c r="ACD230" s="3"/>
      <c r="ACE230" s="3"/>
      <c r="ACF230" s="3"/>
      <c r="ACG230" s="3"/>
      <c r="ACH230" s="3"/>
      <c r="ACI230" s="3"/>
      <c r="ACJ230" s="3"/>
      <c r="ACK230" s="3"/>
      <c r="ACL230" s="3"/>
      <c r="ACM230" s="3"/>
      <c r="ACN230" s="3"/>
      <c r="ACO230" s="3"/>
      <c r="ACP230" s="3"/>
      <c r="ACQ230" s="3"/>
      <c r="ACR230" s="3"/>
      <c r="ACS230" s="3"/>
      <c r="ACT230" s="3"/>
      <c r="ACU230" s="3"/>
      <c r="ACV230" s="3"/>
      <c r="ACW230" s="3"/>
      <c r="ACX230" s="3"/>
      <c r="ACY230" s="3"/>
      <c r="ACZ230" s="3"/>
      <c r="ADA230" s="3"/>
      <c r="ADB230" s="3"/>
      <c r="ADC230" s="3"/>
      <c r="ADD230" s="3"/>
      <c r="ADE230" s="3"/>
      <c r="ADF230" s="3"/>
      <c r="ADG230" s="3"/>
      <c r="ADH230" s="3"/>
      <c r="ADI230" s="3"/>
      <c r="ADJ230" s="3"/>
      <c r="ADK230" s="3"/>
      <c r="ADL230" s="3"/>
      <c r="ADM230" s="3"/>
      <c r="ADN230" s="3"/>
      <c r="ADO230" s="3"/>
      <c r="ADP230" s="3"/>
      <c r="ADQ230" s="3"/>
      <c r="ADR230" s="3"/>
      <c r="ADS230" s="3"/>
      <c r="ADT230" s="3"/>
      <c r="ADU230" s="3"/>
      <c r="ADV230" s="3"/>
      <c r="ADW230" s="3"/>
      <c r="ADX230" s="3"/>
      <c r="ADY230" s="3"/>
      <c r="ADZ230" s="3"/>
      <c r="AEA230" s="3"/>
      <c r="AEB230" s="3"/>
      <c r="AEC230" s="3"/>
      <c r="AED230" s="3"/>
      <c r="AEE230" s="3"/>
      <c r="AEF230" s="3"/>
      <c r="AEG230" s="3"/>
      <c r="AEH230" s="3"/>
      <c r="AEI230" s="3"/>
      <c r="AEJ230" s="3"/>
      <c r="AEK230" s="3"/>
      <c r="AEL230" s="3"/>
      <c r="AEM230" s="3"/>
      <c r="AEN230" s="3"/>
      <c r="AEO230" s="3"/>
      <c r="AEP230" s="3"/>
      <c r="AEQ230" s="3"/>
      <c r="AER230" s="3"/>
      <c r="AES230" s="3"/>
      <c r="AET230" s="3"/>
      <c r="AEU230" s="3"/>
      <c r="AEV230" s="3"/>
      <c r="AEW230" s="3"/>
      <c r="AEX230" s="3"/>
      <c r="AEY230" s="3"/>
      <c r="AEZ230" s="3"/>
      <c r="AFA230" s="3"/>
      <c r="AFB230" s="3"/>
      <c r="AFC230" s="3"/>
      <c r="AFD230" s="3"/>
      <c r="AFE230" s="3"/>
      <c r="AFF230" s="3"/>
      <c r="AFG230" s="3"/>
      <c r="AFH230" s="3"/>
      <c r="AFI230" s="3"/>
      <c r="AFJ230" s="3"/>
      <c r="AFK230" s="3"/>
      <c r="AFL230" s="3"/>
      <c r="AFM230" s="3"/>
      <c r="AFN230" s="3"/>
      <c r="AFO230" s="3"/>
      <c r="AFP230" s="3"/>
      <c r="AFQ230" s="3"/>
      <c r="AFR230" s="3"/>
      <c r="AFS230" s="3"/>
      <c r="AFT230" s="3"/>
      <c r="AFU230" s="3"/>
      <c r="AFV230" s="3"/>
      <c r="AFW230" s="3"/>
      <c r="AFX230" s="3"/>
      <c r="AFY230" s="3"/>
      <c r="AFZ230" s="3"/>
      <c r="AGA230" s="3"/>
      <c r="AGB230" s="3"/>
      <c r="AGC230" s="3"/>
      <c r="AGD230" s="3"/>
      <c r="AGE230" s="3"/>
      <c r="AGF230" s="3"/>
      <c r="AGG230" s="3"/>
      <c r="AGH230" s="3"/>
      <c r="AGI230" s="3"/>
      <c r="AGJ230" s="3"/>
      <c r="AGK230" s="3"/>
      <c r="AGL230" s="3"/>
      <c r="AGM230" s="3"/>
      <c r="AGN230" s="3"/>
      <c r="AGO230" s="3"/>
      <c r="AGP230" s="3"/>
      <c r="AGQ230" s="3"/>
      <c r="AGR230" s="3"/>
      <c r="AGS230" s="3"/>
      <c r="AGT230" s="3"/>
      <c r="AGU230" s="3"/>
      <c r="AGV230" s="3"/>
      <c r="AGW230" s="3"/>
      <c r="AGX230" s="3"/>
      <c r="AGY230" s="3"/>
      <c r="AGZ230" s="3"/>
      <c r="AHA230" s="3"/>
      <c r="AHB230" s="3"/>
      <c r="AHC230" s="3"/>
      <c r="AHD230" s="3"/>
      <c r="AHE230" s="3"/>
      <c r="AHF230" s="3"/>
      <c r="AHG230" s="3"/>
      <c r="AHH230" s="3"/>
      <c r="AHI230" s="3"/>
      <c r="AHJ230" s="3"/>
      <c r="AHK230" s="3"/>
      <c r="AHL230" s="3"/>
      <c r="AHM230" s="3"/>
      <c r="AHN230" s="3"/>
      <c r="AHO230" s="3"/>
      <c r="AHP230" s="3"/>
      <c r="AHQ230" s="3"/>
      <c r="AHR230" s="3"/>
      <c r="AHS230" s="3"/>
      <c r="AHT230" s="3"/>
      <c r="AHU230" s="3"/>
      <c r="AHV230" s="3"/>
      <c r="AHW230" s="3"/>
      <c r="AHX230" s="3"/>
      <c r="AHY230" s="3"/>
      <c r="AHZ230" s="3"/>
      <c r="AIA230" s="3"/>
      <c r="AIB230" s="3"/>
      <c r="AIC230" s="3"/>
      <c r="AID230" s="3"/>
      <c r="AIE230" s="3"/>
      <c r="AIF230" s="3"/>
      <c r="AIG230" s="3"/>
      <c r="AIH230" s="3"/>
      <c r="AII230" s="3"/>
      <c r="AIJ230" s="3"/>
      <c r="AIK230" s="3"/>
      <c r="AIL230" s="3"/>
      <c r="AIM230" s="3"/>
      <c r="AIN230" s="3"/>
      <c r="AIO230" s="3"/>
      <c r="AIP230" s="3"/>
      <c r="AIQ230" s="3"/>
      <c r="AIR230" s="3"/>
      <c r="AIS230" s="3"/>
      <c r="AIT230" s="3"/>
      <c r="AIU230" s="3"/>
      <c r="AIV230" s="3"/>
      <c r="AIW230" s="3"/>
      <c r="AIX230" s="3"/>
      <c r="AIY230" s="3"/>
      <c r="AIZ230" s="3"/>
      <c r="AJA230" s="3"/>
      <c r="AJB230" s="3"/>
      <c r="AJC230" s="3"/>
      <c r="AJD230" s="3"/>
      <c r="AJE230" s="3"/>
      <c r="AJF230" s="3"/>
      <c r="AJG230" s="3"/>
      <c r="AJH230" s="3"/>
      <c r="AJI230" s="3"/>
      <c r="AJJ230" s="3"/>
      <c r="AJK230" s="3"/>
      <c r="AJL230" s="3"/>
      <c r="AJM230" s="3"/>
      <c r="AJN230" s="3"/>
      <c r="AJO230" s="3"/>
      <c r="AJP230" s="3"/>
      <c r="AJQ230" s="3"/>
      <c r="AJR230" s="3"/>
      <c r="AJS230" s="3"/>
      <c r="AJT230" s="3"/>
      <c r="AJU230" s="3"/>
      <c r="AJV230" s="3"/>
      <c r="AJW230" s="3"/>
      <c r="AJX230" s="3"/>
      <c r="AJY230" s="3"/>
      <c r="AJZ230" s="3"/>
      <c r="AKA230" s="3"/>
      <c r="AKB230" s="3"/>
      <c r="AKC230" s="3"/>
      <c r="AKD230" s="3"/>
      <c r="AKE230" s="3"/>
      <c r="AKF230" s="3"/>
      <c r="AKG230" s="3"/>
      <c r="AKH230" s="3"/>
      <c r="AKI230" s="3"/>
      <c r="AKJ230" s="3"/>
      <c r="AKK230" s="3"/>
      <c r="AKL230" s="3"/>
      <c r="AKM230" s="3"/>
      <c r="AKN230" s="3"/>
      <c r="AKO230" s="3"/>
      <c r="AKP230" s="3"/>
      <c r="AKQ230" s="3"/>
      <c r="AKR230" s="3"/>
      <c r="AKS230" s="3"/>
      <c r="AKT230" s="3"/>
      <c r="AKU230" s="3"/>
      <c r="AKV230" s="3"/>
      <c r="AKW230" s="3"/>
      <c r="AKX230" s="3"/>
      <c r="AKY230" s="3"/>
      <c r="AKZ230" s="3"/>
      <c r="ALA230" s="3"/>
      <c r="ALB230" s="3"/>
      <c r="ALC230" s="3"/>
      <c r="ALD230" s="3"/>
      <c r="ALE230" s="3"/>
      <c r="ALF230" s="3"/>
      <c r="ALG230" s="3"/>
      <c r="ALH230" s="3"/>
      <c r="ALI230" s="3"/>
      <c r="ALJ230" s="3"/>
      <c r="ALK230" s="3"/>
      <c r="ALL230" s="3"/>
      <c r="ALM230" s="3"/>
      <c r="ALN230" s="3"/>
      <c r="ALO230" s="3"/>
      <c r="ALP230" s="3"/>
      <c r="ALQ230" s="3"/>
      <c r="ALR230" s="3"/>
      <c r="ALS230" s="3"/>
      <c r="ALT230" s="3"/>
      <c r="ALU230" s="3"/>
      <c r="ALV230" s="3"/>
      <c r="ALW230" s="3"/>
      <c r="ALX230" s="3"/>
      <c r="ALY230" s="3"/>
      <c r="ALZ230" s="3"/>
      <c r="AMA230" s="3"/>
      <c r="AMB230" s="3"/>
      <c r="AMC230" s="3"/>
      <c r="AMD230" s="3"/>
      <c r="AME230" s="3"/>
      <c r="AMF230" s="3"/>
      <c r="AMG230" s="3"/>
      <c r="AMH230" s="3"/>
      <c r="AMI230" s="3"/>
      <c r="AMJ230" s="3"/>
      <c r="AMK230" s="3"/>
      <c r="AML230" s="3"/>
      <c r="AMM230" s="3"/>
      <c r="AMN230" s="3"/>
      <c r="AMO230" s="3"/>
      <c r="AMP230" s="3"/>
      <c r="AMQ230" s="3"/>
      <c r="AMR230" s="3"/>
      <c r="AMS230" s="3"/>
      <c r="AMT230" s="3"/>
      <c r="AMU230" s="3"/>
      <c r="AMV230" s="3"/>
      <c r="AMW230" s="3"/>
      <c r="AMX230" s="3"/>
      <c r="AMY230" s="3"/>
      <c r="AMZ230" s="3"/>
      <c r="ANA230" s="3"/>
      <c r="ANB230" s="3"/>
      <c r="ANC230" s="3"/>
      <c r="AND230" s="3"/>
      <c r="ANE230" s="3"/>
      <c r="ANF230" s="3"/>
      <c r="ANG230" s="3"/>
      <c r="ANH230" s="3"/>
      <c r="ANI230" s="3"/>
      <c r="ANJ230" s="3"/>
      <c r="ANK230" s="3"/>
      <c r="ANL230" s="3"/>
      <c r="ANM230" s="3"/>
      <c r="ANN230" s="3"/>
      <c r="ANO230" s="3"/>
      <c r="ANP230" s="3"/>
      <c r="ANQ230" s="3"/>
      <c r="ANR230" s="3"/>
      <c r="ANS230" s="3"/>
      <c r="ANT230" s="3"/>
      <c r="ANU230" s="3"/>
      <c r="ANV230" s="3"/>
      <c r="ANW230" s="3"/>
      <c r="ANX230" s="3"/>
      <c r="ANY230" s="3"/>
      <c r="ANZ230" s="3"/>
      <c r="AOA230" s="3"/>
      <c r="AOB230" s="3"/>
      <c r="AOC230" s="3"/>
      <c r="AOD230" s="3"/>
      <c r="AOE230" s="3"/>
      <c r="AOF230" s="3"/>
      <c r="AOG230" s="3"/>
      <c r="AOH230" s="3"/>
      <c r="AOI230" s="3"/>
      <c r="AOJ230" s="3"/>
      <c r="AOK230" s="3"/>
      <c r="AOL230" s="3"/>
      <c r="AOM230" s="3"/>
      <c r="AON230" s="3"/>
      <c r="AOO230" s="3"/>
      <c r="AOP230" s="3"/>
      <c r="AOQ230" s="3"/>
      <c r="AOR230" s="3"/>
      <c r="AOS230" s="3"/>
      <c r="AOT230" s="3"/>
      <c r="AOU230" s="3"/>
      <c r="AOV230" s="3"/>
      <c r="AOW230" s="3"/>
      <c r="AOX230" s="3"/>
      <c r="AOY230" s="3"/>
      <c r="AOZ230" s="3"/>
      <c r="APA230" s="3"/>
      <c r="APB230" s="3"/>
      <c r="APC230" s="3"/>
      <c r="APD230" s="3"/>
      <c r="APE230" s="3"/>
      <c r="APF230" s="3"/>
      <c r="APG230" s="3"/>
      <c r="APH230" s="3"/>
      <c r="API230" s="3"/>
      <c r="APJ230" s="3"/>
      <c r="APK230" s="3"/>
      <c r="APL230" s="3"/>
      <c r="APM230" s="3"/>
      <c r="APN230" s="3"/>
      <c r="APO230" s="3"/>
      <c r="APP230" s="3"/>
      <c r="APQ230" s="3"/>
      <c r="APR230" s="3"/>
      <c r="APS230" s="3"/>
      <c r="APT230" s="3"/>
      <c r="APU230" s="3"/>
      <c r="APV230" s="3"/>
      <c r="APW230" s="3"/>
      <c r="APX230" s="3"/>
      <c r="APY230" s="3"/>
      <c r="APZ230" s="3"/>
      <c r="AQA230" s="3"/>
      <c r="AQB230" s="3"/>
      <c r="AQC230" s="3"/>
      <c r="AQD230" s="3"/>
      <c r="AQE230" s="3"/>
      <c r="AQF230" s="3"/>
      <c r="AQG230" s="3"/>
      <c r="AQH230" s="3"/>
      <c r="AQI230" s="3"/>
      <c r="AQJ230" s="3"/>
      <c r="AQK230" s="3"/>
      <c r="AQL230" s="3"/>
      <c r="AQM230" s="3"/>
      <c r="AQN230" s="3"/>
      <c r="AQO230" s="3"/>
      <c r="AQP230" s="3"/>
      <c r="AQQ230" s="3"/>
      <c r="AQR230" s="3"/>
      <c r="AQS230" s="3"/>
      <c r="AQT230" s="3"/>
      <c r="AQU230" s="3"/>
      <c r="AQV230" s="3"/>
      <c r="AQW230" s="3"/>
      <c r="AQX230" s="3"/>
      <c r="AQY230" s="3"/>
      <c r="AQZ230" s="3"/>
      <c r="ARA230" s="3"/>
      <c r="ARB230" s="3"/>
      <c r="ARC230" s="3"/>
      <c r="ARD230" s="3"/>
      <c r="ARE230" s="3"/>
      <c r="ARF230" s="3"/>
      <c r="ARG230" s="3"/>
      <c r="ARH230" s="3"/>
      <c r="ARI230" s="3"/>
      <c r="ARJ230" s="3"/>
      <c r="ARK230" s="3"/>
      <c r="ARL230" s="3"/>
      <c r="ARM230" s="3"/>
      <c r="ARN230" s="3"/>
      <c r="ARO230" s="3"/>
      <c r="ARP230" s="3"/>
      <c r="ARQ230" s="3"/>
      <c r="ARR230" s="3"/>
      <c r="ARS230" s="3"/>
      <c r="ART230" s="3"/>
      <c r="ARU230" s="3"/>
      <c r="ARV230" s="3"/>
      <c r="ARW230" s="3"/>
      <c r="ARX230" s="3"/>
      <c r="ARY230" s="3"/>
      <c r="ARZ230" s="3"/>
      <c r="ASA230" s="3"/>
      <c r="ASB230" s="3"/>
      <c r="ASC230" s="3"/>
      <c r="ASD230" s="3"/>
      <c r="ASE230" s="3"/>
      <c r="ASF230" s="3"/>
      <c r="ASG230" s="3"/>
      <c r="ASH230" s="3"/>
      <c r="ASI230" s="3"/>
      <c r="ASJ230" s="3"/>
      <c r="ASK230" s="3"/>
      <c r="ASL230" s="3"/>
      <c r="ASM230" s="3"/>
      <c r="ASN230" s="3"/>
      <c r="ASO230" s="3"/>
      <c r="ASP230" s="3"/>
      <c r="ASQ230" s="3"/>
      <c r="ASR230" s="3"/>
      <c r="ASS230" s="3"/>
      <c r="AST230" s="3"/>
      <c r="ASU230" s="3"/>
      <c r="ASV230" s="3"/>
      <c r="ASW230" s="3"/>
      <c r="ASX230" s="3"/>
      <c r="ASY230" s="3"/>
      <c r="ASZ230" s="3"/>
      <c r="ATA230" s="3"/>
      <c r="ATB230" s="3"/>
      <c r="ATC230" s="3"/>
      <c r="ATD230" s="3"/>
      <c r="ATE230" s="3"/>
      <c r="ATF230" s="3"/>
      <c r="ATG230" s="3"/>
      <c r="ATH230" s="3"/>
      <c r="ATI230" s="3"/>
      <c r="ATJ230" s="3"/>
      <c r="ATK230" s="3"/>
      <c r="ATL230" s="3"/>
      <c r="ATM230" s="3"/>
      <c r="ATN230" s="3"/>
      <c r="ATO230" s="3"/>
      <c r="ATP230" s="3"/>
      <c r="ATQ230" s="3"/>
      <c r="ATR230" s="3"/>
      <c r="ATS230" s="3"/>
      <c r="ATT230" s="3"/>
      <c r="ATU230" s="3"/>
      <c r="ATV230" s="3"/>
      <c r="ATW230" s="3"/>
      <c r="ATX230" s="3"/>
      <c r="ATY230" s="3"/>
      <c r="ATZ230" s="3"/>
      <c r="AUA230" s="3"/>
      <c r="AUB230" s="3"/>
      <c r="AUC230" s="3"/>
      <c r="AUD230" s="3"/>
      <c r="AUE230" s="3"/>
      <c r="AUF230" s="3"/>
      <c r="AUG230" s="3"/>
      <c r="AUH230" s="3"/>
      <c r="AUI230" s="3"/>
      <c r="AUJ230" s="3"/>
      <c r="AUK230" s="3"/>
      <c r="AUL230" s="3"/>
      <c r="AUM230" s="3"/>
      <c r="AUN230" s="3"/>
      <c r="AUO230" s="3"/>
      <c r="AUP230" s="3"/>
      <c r="AUQ230" s="3"/>
      <c r="AUR230" s="3"/>
      <c r="AUS230" s="3"/>
      <c r="AUT230" s="3"/>
      <c r="AUU230" s="3"/>
      <c r="AUV230" s="3"/>
      <c r="AUW230" s="3"/>
      <c r="AUX230" s="3"/>
      <c r="AUY230" s="3"/>
      <c r="AUZ230" s="3"/>
      <c r="AVA230" s="3"/>
      <c r="AVB230" s="3"/>
      <c r="AVC230" s="3"/>
      <c r="AVD230" s="3"/>
      <c r="AVE230" s="3"/>
      <c r="AVF230" s="3"/>
      <c r="AVG230" s="3"/>
      <c r="AVH230" s="3"/>
      <c r="AVI230" s="3"/>
      <c r="AVJ230" s="3"/>
      <c r="AVK230" s="3"/>
      <c r="AVL230" s="3"/>
      <c r="AVM230" s="3"/>
      <c r="AVN230" s="3"/>
      <c r="AVO230" s="3"/>
      <c r="AVP230" s="3"/>
      <c r="AVQ230" s="3"/>
      <c r="AVR230" s="3"/>
      <c r="AVS230" s="3"/>
      <c r="AVT230" s="3"/>
      <c r="AVU230" s="3"/>
      <c r="AVV230" s="3"/>
      <c r="AVW230" s="3"/>
      <c r="AVX230" s="3"/>
      <c r="AVY230" s="3"/>
      <c r="AVZ230" s="3"/>
      <c r="AWA230" s="3"/>
      <c r="AWB230" s="3"/>
      <c r="AWC230" s="3"/>
      <c r="AWD230" s="3"/>
      <c r="AWE230" s="3"/>
      <c r="AWF230" s="3"/>
      <c r="AWG230" s="3"/>
      <c r="AWH230" s="3"/>
      <c r="AWI230" s="3"/>
      <c r="AWJ230" s="3"/>
      <c r="AWK230" s="3"/>
      <c r="AWL230" s="3"/>
      <c r="AWM230" s="3"/>
      <c r="AWN230" s="3"/>
      <c r="AWO230" s="3"/>
      <c r="AWP230" s="3"/>
      <c r="AWQ230" s="3"/>
      <c r="AWR230" s="3"/>
      <c r="AWS230" s="3"/>
      <c r="AWT230" s="3"/>
      <c r="AWU230" s="3"/>
      <c r="AWV230" s="3"/>
      <c r="AWW230" s="3"/>
      <c r="AWX230" s="3"/>
      <c r="AWY230" s="3"/>
      <c r="AWZ230" s="3"/>
      <c r="AXA230" s="3"/>
      <c r="AXB230" s="3"/>
      <c r="AXC230" s="3"/>
      <c r="AXD230" s="3"/>
      <c r="AXE230" s="3"/>
      <c r="AXF230" s="3"/>
      <c r="AXG230" s="3"/>
      <c r="AXH230" s="3"/>
      <c r="AXI230" s="3"/>
      <c r="AXJ230" s="3"/>
      <c r="AXK230" s="3"/>
      <c r="AXL230" s="3"/>
      <c r="AXM230" s="3"/>
      <c r="AXN230" s="3"/>
      <c r="AXO230" s="3"/>
      <c r="AXP230" s="3"/>
      <c r="AXQ230" s="3"/>
      <c r="AXR230" s="3"/>
      <c r="AXS230" s="3"/>
      <c r="AXT230" s="3"/>
      <c r="AXU230" s="3"/>
      <c r="AXV230" s="3"/>
      <c r="AXW230" s="3"/>
      <c r="AXX230" s="3"/>
      <c r="AXY230" s="3"/>
      <c r="AXZ230" s="3"/>
      <c r="AYA230" s="3"/>
      <c r="AYB230" s="3"/>
      <c r="AYC230" s="3"/>
      <c r="AYD230" s="3"/>
      <c r="AYE230" s="3"/>
      <c r="AYF230" s="3"/>
      <c r="AYG230" s="3"/>
      <c r="AYH230" s="3"/>
      <c r="AYI230" s="3"/>
      <c r="AYJ230" s="3"/>
      <c r="AYK230" s="3"/>
      <c r="AYL230" s="3"/>
      <c r="AYM230" s="3"/>
      <c r="AYN230" s="3"/>
      <c r="AYO230" s="3"/>
      <c r="AYP230" s="3"/>
      <c r="AYQ230" s="3"/>
      <c r="AYR230" s="3"/>
      <c r="AYS230" s="3"/>
      <c r="AYT230" s="3"/>
      <c r="AYU230" s="3"/>
      <c r="AYV230" s="3"/>
      <c r="AYW230" s="3"/>
      <c r="AYX230" s="3"/>
      <c r="AYY230" s="3"/>
      <c r="AYZ230" s="3"/>
      <c r="AZA230" s="3"/>
      <c r="AZB230" s="3"/>
      <c r="AZC230" s="3"/>
      <c r="AZD230" s="3"/>
      <c r="AZE230" s="3"/>
      <c r="AZF230" s="3"/>
      <c r="AZG230" s="3"/>
      <c r="AZH230" s="3"/>
      <c r="AZI230" s="3"/>
      <c r="AZJ230" s="3"/>
      <c r="AZK230" s="3"/>
      <c r="AZL230" s="3"/>
      <c r="AZM230" s="3"/>
      <c r="AZN230" s="3"/>
      <c r="AZO230" s="3"/>
      <c r="AZP230" s="3"/>
      <c r="AZQ230" s="3"/>
      <c r="AZR230" s="3"/>
      <c r="AZS230" s="3"/>
      <c r="AZT230" s="3"/>
      <c r="AZU230" s="3"/>
      <c r="AZV230" s="3"/>
      <c r="AZW230" s="3"/>
      <c r="AZX230" s="3"/>
      <c r="AZY230" s="3"/>
      <c r="AZZ230" s="3"/>
      <c r="BAA230" s="3"/>
      <c r="BAB230" s="3"/>
      <c r="BAC230" s="3"/>
      <c r="BAD230" s="3"/>
      <c r="BAE230" s="3"/>
      <c r="BAF230" s="3"/>
      <c r="BAG230" s="3"/>
      <c r="BAH230" s="3"/>
      <c r="BAI230" s="3"/>
      <c r="BAJ230" s="3"/>
      <c r="BAK230" s="3"/>
      <c r="BAL230" s="3"/>
      <c r="BAM230" s="3"/>
      <c r="BAN230" s="3"/>
      <c r="BAO230" s="3"/>
      <c r="BAP230" s="3"/>
      <c r="BAQ230" s="3"/>
      <c r="BAR230" s="3"/>
      <c r="BAS230" s="3"/>
      <c r="BAT230" s="3"/>
      <c r="BAU230" s="3"/>
      <c r="BAV230" s="3"/>
      <c r="BAW230" s="3"/>
      <c r="BAX230" s="3"/>
      <c r="BAY230" s="3"/>
      <c r="BAZ230" s="3"/>
      <c r="BBA230" s="3"/>
      <c r="BBB230" s="3"/>
      <c r="BBC230" s="3"/>
      <c r="BBD230" s="3"/>
      <c r="BBE230" s="3"/>
      <c r="BBF230" s="3"/>
      <c r="BBG230" s="3"/>
      <c r="BBH230" s="3"/>
      <c r="BBI230" s="3"/>
      <c r="BBJ230" s="3"/>
      <c r="BBK230" s="3"/>
      <c r="BBL230" s="3"/>
      <c r="BBM230" s="3"/>
      <c r="BBN230" s="3"/>
      <c r="BBO230" s="3"/>
      <c r="BBP230" s="3"/>
      <c r="BBQ230" s="3"/>
      <c r="BBR230" s="3"/>
      <c r="BBS230" s="3"/>
      <c r="BBT230" s="3"/>
      <c r="BBU230" s="3"/>
      <c r="BBV230" s="3"/>
      <c r="BBW230" s="3"/>
      <c r="BBX230" s="3"/>
      <c r="BBY230" s="3"/>
      <c r="BBZ230" s="3"/>
      <c r="BCA230" s="3"/>
      <c r="BCB230" s="3"/>
      <c r="BCC230" s="3"/>
      <c r="BCD230" s="3"/>
      <c r="BCE230" s="3"/>
      <c r="BCF230" s="3"/>
      <c r="BCG230" s="3"/>
      <c r="BCH230" s="3"/>
      <c r="BCI230" s="3"/>
      <c r="BCJ230" s="3"/>
      <c r="BCK230" s="3"/>
      <c r="BCL230" s="3"/>
      <c r="BCM230" s="3"/>
      <c r="BCN230" s="3"/>
      <c r="BCO230" s="3"/>
      <c r="BCP230" s="3"/>
      <c r="BCQ230" s="3"/>
      <c r="BCR230" s="3"/>
      <c r="BCS230" s="3"/>
      <c r="BCT230" s="3"/>
      <c r="BCU230" s="3"/>
      <c r="BCV230" s="3"/>
      <c r="BCW230" s="3"/>
      <c r="BCX230" s="3"/>
      <c r="BCY230" s="3"/>
      <c r="BCZ230" s="3"/>
      <c r="BDA230" s="3"/>
      <c r="BDB230" s="3"/>
      <c r="BDC230" s="3"/>
      <c r="BDD230" s="3"/>
      <c r="BDE230" s="3"/>
      <c r="BDF230" s="3"/>
      <c r="BDG230" s="3"/>
      <c r="BDH230" s="3"/>
      <c r="BDI230" s="3"/>
      <c r="BDJ230" s="3"/>
      <c r="BDK230" s="3"/>
      <c r="BDL230" s="3"/>
      <c r="BDM230" s="3"/>
      <c r="BDN230" s="3"/>
      <c r="BDO230" s="3"/>
      <c r="BDP230" s="3"/>
      <c r="BDQ230" s="3"/>
      <c r="BDR230" s="3"/>
      <c r="BDS230" s="3"/>
      <c r="BDT230" s="3"/>
      <c r="BDU230" s="3"/>
      <c r="BDV230" s="3"/>
      <c r="BDW230" s="3"/>
      <c r="BDX230" s="3"/>
      <c r="BDY230" s="3"/>
      <c r="BDZ230" s="3"/>
      <c r="BEA230" s="3"/>
      <c r="BEB230" s="3"/>
      <c r="BEC230" s="3"/>
      <c r="BED230" s="3"/>
      <c r="BEE230" s="3"/>
      <c r="BEF230" s="3"/>
      <c r="BEG230" s="3"/>
      <c r="BEH230" s="3"/>
      <c r="BEI230" s="3"/>
      <c r="BEJ230" s="3"/>
      <c r="BEK230" s="3"/>
      <c r="BEL230" s="3"/>
      <c r="BEM230" s="3"/>
      <c r="BEN230" s="3"/>
      <c r="BEO230" s="3"/>
      <c r="BEP230" s="3"/>
      <c r="BEQ230" s="3"/>
      <c r="BER230" s="3"/>
      <c r="BES230" s="3"/>
      <c r="BET230" s="3"/>
      <c r="BEU230" s="3"/>
      <c r="BEV230" s="3"/>
      <c r="BEW230" s="3"/>
      <c r="BEX230" s="3"/>
      <c r="BEY230" s="3"/>
      <c r="BEZ230" s="3"/>
      <c r="BFA230" s="3"/>
      <c r="BFB230" s="3"/>
      <c r="BFC230" s="3"/>
      <c r="BFD230" s="3"/>
      <c r="BFE230" s="3"/>
      <c r="BFF230" s="3"/>
      <c r="BFG230" s="3"/>
      <c r="BFH230" s="3"/>
      <c r="BFI230" s="3"/>
      <c r="BFJ230" s="3"/>
      <c r="BFK230" s="3"/>
      <c r="BFL230" s="3"/>
      <c r="BFM230" s="3"/>
      <c r="BFN230" s="3"/>
      <c r="BFO230" s="3"/>
      <c r="BFP230" s="3"/>
      <c r="BFQ230" s="3"/>
      <c r="BFR230" s="3"/>
      <c r="BFS230" s="3"/>
      <c r="BFT230" s="3"/>
      <c r="BFU230" s="3"/>
      <c r="BFV230" s="3"/>
      <c r="BFW230" s="3"/>
      <c r="BFX230" s="3"/>
      <c r="BFY230" s="3"/>
      <c r="BFZ230" s="3"/>
      <c r="BGA230" s="3"/>
      <c r="BGB230" s="3"/>
      <c r="BGC230" s="3"/>
      <c r="BGD230" s="3"/>
      <c r="BGE230" s="3"/>
      <c r="BGF230" s="3"/>
      <c r="BGG230" s="3"/>
      <c r="BGH230" s="3"/>
      <c r="BGI230" s="3"/>
      <c r="BGJ230" s="3"/>
      <c r="BGK230" s="3"/>
      <c r="BGL230" s="3"/>
      <c r="BGM230" s="3"/>
      <c r="BGN230" s="3"/>
      <c r="BGO230" s="3"/>
      <c r="BGP230" s="3"/>
      <c r="BGQ230" s="3"/>
      <c r="BGR230" s="3"/>
      <c r="BGS230" s="3"/>
      <c r="BGT230" s="3"/>
      <c r="BGU230" s="3"/>
      <c r="BGV230" s="3"/>
      <c r="BGW230" s="3"/>
      <c r="BGX230" s="3"/>
      <c r="BGY230" s="3"/>
      <c r="BGZ230" s="3"/>
      <c r="BHA230" s="3"/>
      <c r="BHB230" s="3"/>
      <c r="BHC230" s="3"/>
      <c r="BHD230" s="3"/>
      <c r="BHE230" s="3"/>
      <c r="BHF230" s="3"/>
      <c r="BHG230" s="3"/>
      <c r="BHH230" s="3"/>
      <c r="BHI230" s="3"/>
      <c r="BHJ230" s="3"/>
      <c r="BHK230" s="3"/>
      <c r="BHL230" s="3"/>
      <c r="BHM230" s="3"/>
      <c r="BHN230" s="3"/>
      <c r="BHO230" s="3"/>
      <c r="BHP230" s="3"/>
      <c r="BHQ230" s="3"/>
      <c r="BHR230" s="3"/>
      <c r="BHS230" s="3"/>
      <c r="BHT230" s="3"/>
      <c r="BHU230" s="3"/>
      <c r="BHV230" s="3"/>
      <c r="BHW230" s="3"/>
      <c r="BHX230" s="3"/>
      <c r="BHY230" s="3"/>
      <c r="BHZ230" s="3"/>
      <c r="BIA230" s="3"/>
      <c r="BIB230" s="3"/>
      <c r="BIC230" s="3"/>
      <c r="BID230" s="3"/>
      <c r="BIE230" s="3"/>
      <c r="BIF230" s="3"/>
      <c r="BIG230" s="3"/>
      <c r="BIH230" s="3"/>
      <c r="BII230" s="3"/>
      <c r="BIJ230" s="3"/>
      <c r="BIK230" s="3"/>
      <c r="BIL230" s="3"/>
      <c r="BIM230" s="3"/>
      <c r="BIN230" s="3"/>
      <c r="BIO230" s="3"/>
      <c r="BIP230" s="3"/>
      <c r="BIQ230" s="3"/>
      <c r="BIR230" s="3"/>
      <c r="BIS230" s="3"/>
      <c r="BIT230" s="3"/>
      <c r="BIU230" s="3"/>
      <c r="BIV230" s="3"/>
      <c r="BIW230" s="3"/>
      <c r="BIX230" s="3"/>
      <c r="BIY230" s="3"/>
      <c r="BIZ230" s="3"/>
      <c r="BJA230" s="3"/>
      <c r="BJB230" s="3"/>
      <c r="BJC230" s="3"/>
      <c r="BJD230" s="3"/>
      <c r="BJE230" s="3"/>
      <c r="BJF230" s="3"/>
      <c r="BJG230" s="3"/>
      <c r="BJH230" s="3"/>
      <c r="BJI230" s="3"/>
      <c r="BJJ230" s="3"/>
      <c r="BJK230" s="3"/>
      <c r="BJL230" s="3"/>
      <c r="BJM230" s="3"/>
      <c r="BJN230" s="3"/>
      <c r="BJO230" s="3"/>
      <c r="BJP230" s="3"/>
      <c r="BJQ230" s="3"/>
      <c r="BJR230" s="3"/>
      <c r="BJS230" s="3"/>
      <c r="BJT230" s="3"/>
      <c r="BJU230" s="3"/>
      <c r="BJV230" s="3"/>
      <c r="BJW230" s="3"/>
      <c r="BJX230" s="3"/>
      <c r="BJY230" s="3"/>
      <c r="BJZ230" s="3"/>
      <c r="BKA230" s="3"/>
      <c r="BKB230" s="3"/>
      <c r="BKC230" s="3"/>
      <c r="BKD230" s="3"/>
      <c r="BKE230" s="3"/>
      <c r="BKF230" s="3"/>
      <c r="BKG230" s="3"/>
      <c r="BKH230" s="3"/>
      <c r="BKI230" s="3"/>
      <c r="BKJ230" s="3"/>
      <c r="BKK230" s="3"/>
      <c r="BKL230" s="3"/>
      <c r="BKM230" s="3"/>
      <c r="BKN230" s="3"/>
      <c r="BKO230" s="3"/>
      <c r="BKP230" s="3"/>
      <c r="BKQ230" s="3"/>
      <c r="BKR230" s="3"/>
      <c r="BKS230" s="3"/>
      <c r="BKT230" s="3"/>
      <c r="BKU230" s="3"/>
      <c r="BKV230" s="3"/>
      <c r="BKW230" s="3"/>
      <c r="BKX230" s="3"/>
      <c r="BKY230" s="3"/>
      <c r="BKZ230" s="3"/>
      <c r="BLA230" s="3"/>
      <c r="BLB230" s="3"/>
      <c r="BLC230" s="3"/>
      <c r="BLD230" s="3"/>
      <c r="BLE230" s="3"/>
      <c r="BLF230" s="3"/>
      <c r="BLG230" s="3"/>
      <c r="BLH230" s="3"/>
      <c r="BLI230" s="3"/>
      <c r="BLJ230" s="3"/>
      <c r="BLK230" s="3"/>
      <c r="BLL230" s="3"/>
      <c r="BLM230" s="3"/>
      <c r="BLN230" s="3"/>
      <c r="BLO230" s="3"/>
      <c r="BLP230" s="3"/>
      <c r="BLQ230" s="3"/>
      <c r="BLR230" s="3"/>
      <c r="BLS230" s="3"/>
      <c r="BLT230" s="3"/>
      <c r="BLU230" s="3"/>
      <c r="BLV230" s="3"/>
      <c r="BLW230" s="3"/>
      <c r="BLX230" s="3"/>
      <c r="BLY230" s="3"/>
      <c r="BLZ230" s="3"/>
      <c r="BMA230" s="3"/>
      <c r="BMB230" s="3"/>
      <c r="BMC230" s="3"/>
      <c r="BMD230" s="3"/>
      <c r="BME230" s="3"/>
      <c r="BMF230" s="3"/>
      <c r="BMG230" s="3"/>
      <c r="BMH230" s="3"/>
      <c r="BMI230" s="3"/>
      <c r="BMJ230" s="3"/>
      <c r="BMK230" s="3"/>
      <c r="BML230" s="3"/>
      <c r="BMM230" s="3"/>
      <c r="BMN230" s="3"/>
      <c r="BMO230" s="3"/>
      <c r="BMP230" s="3"/>
      <c r="BMQ230" s="3"/>
      <c r="BMR230" s="3"/>
      <c r="BMS230" s="3"/>
      <c r="BMT230" s="3"/>
      <c r="BMU230" s="3"/>
      <c r="BMV230" s="3"/>
      <c r="BMW230" s="3"/>
      <c r="BMX230" s="3"/>
      <c r="BMY230" s="3"/>
      <c r="BMZ230" s="3"/>
      <c r="BNA230" s="3"/>
      <c r="BNB230" s="3"/>
      <c r="BNC230" s="3"/>
      <c r="BND230" s="3"/>
      <c r="BNE230" s="3"/>
      <c r="BNF230" s="3"/>
      <c r="BNG230" s="3"/>
      <c r="BNH230" s="3"/>
      <c r="BNI230" s="3"/>
      <c r="BNJ230" s="3"/>
      <c r="BNK230" s="3"/>
      <c r="BNL230" s="3"/>
      <c r="BNM230" s="3"/>
      <c r="BNN230" s="3"/>
      <c r="BNO230" s="3"/>
      <c r="BNP230" s="3"/>
      <c r="BNQ230" s="3"/>
      <c r="BNR230" s="3"/>
      <c r="BNS230" s="3"/>
      <c r="BNT230" s="3"/>
      <c r="BNU230" s="3"/>
      <c r="BNV230" s="3"/>
      <c r="BNW230" s="3"/>
      <c r="BNX230" s="3"/>
      <c r="BNY230" s="3"/>
      <c r="BNZ230" s="3"/>
      <c r="BOA230" s="3"/>
      <c r="BOB230" s="3"/>
      <c r="BOC230" s="3"/>
      <c r="BOD230" s="3"/>
      <c r="BOE230" s="3"/>
      <c r="BOF230" s="3"/>
      <c r="BOG230" s="3"/>
      <c r="BOH230" s="3"/>
      <c r="BOI230" s="3"/>
      <c r="BOJ230" s="3"/>
      <c r="BOK230" s="3"/>
      <c r="BOL230" s="3"/>
      <c r="BOM230" s="3"/>
      <c r="BON230" s="3"/>
      <c r="BOO230" s="3"/>
      <c r="BOP230" s="3"/>
      <c r="BOQ230" s="3"/>
      <c r="BOR230" s="3"/>
      <c r="BOS230" s="3"/>
      <c r="BOT230" s="3"/>
      <c r="BOU230" s="3"/>
      <c r="BOV230" s="3"/>
      <c r="BOW230" s="3"/>
      <c r="BOX230" s="3"/>
      <c r="BOY230" s="3"/>
      <c r="BOZ230" s="3"/>
      <c r="BPA230" s="3"/>
      <c r="BPB230" s="3"/>
      <c r="BPC230" s="3"/>
      <c r="BPD230" s="3"/>
      <c r="BPE230" s="3"/>
      <c r="BPF230" s="3"/>
      <c r="BPG230" s="3"/>
      <c r="BPH230" s="3"/>
      <c r="BPI230" s="3"/>
      <c r="BPJ230" s="3"/>
      <c r="BPK230" s="3"/>
      <c r="BPL230" s="3"/>
      <c r="BPM230" s="3"/>
      <c r="BPN230" s="3"/>
      <c r="BPO230" s="3"/>
      <c r="BPP230" s="3"/>
      <c r="BPQ230" s="3"/>
      <c r="BPR230" s="3"/>
      <c r="BPS230" s="3"/>
      <c r="BPT230" s="3"/>
      <c r="BPU230" s="3"/>
      <c r="BPV230" s="3"/>
      <c r="BPW230" s="3"/>
      <c r="BPX230" s="3"/>
      <c r="BPY230" s="3"/>
      <c r="BPZ230" s="3"/>
      <c r="BQA230" s="3"/>
      <c r="BQB230" s="3"/>
      <c r="BQC230" s="3"/>
      <c r="BQD230" s="3"/>
      <c r="BQE230" s="3"/>
      <c r="BQF230" s="3"/>
      <c r="BQG230" s="3"/>
      <c r="BQH230" s="3"/>
      <c r="BQI230" s="3"/>
      <c r="BQJ230" s="3"/>
      <c r="BQK230" s="3"/>
      <c r="BQL230" s="3"/>
      <c r="BQM230" s="3"/>
      <c r="BQN230" s="3"/>
      <c r="BQO230" s="3"/>
      <c r="BQP230" s="3"/>
      <c r="BQQ230" s="3"/>
      <c r="BQR230" s="3"/>
      <c r="BQS230" s="3"/>
      <c r="BQT230" s="3"/>
      <c r="BQU230" s="3"/>
      <c r="BQV230" s="3"/>
      <c r="BQW230" s="3"/>
      <c r="BQX230" s="3"/>
      <c r="BQY230" s="3"/>
      <c r="BQZ230" s="3"/>
      <c r="BRA230" s="3"/>
      <c r="BRB230" s="3"/>
      <c r="BRC230" s="3"/>
      <c r="BRD230" s="3"/>
      <c r="BRE230" s="3"/>
      <c r="BRF230" s="3"/>
      <c r="BRG230" s="3"/>
      <c r="BRH230" s="3"/>
      <c r="BRI230" s="3"/>
      <c r="BRJ230" s="3"/>
      <c r="BRK230" s="3"/>
      <c r="BRL230" s="3"/>
      <c r="BRM230" s="3"/>
      <c r="BRN230" s="3"/>
      <c r="BRO230" s="3"/>
      <c r="BRP230" s="3"/>
      <c r="BRQ230" s="3"/>
      <c r="BRR230" s="3"/>
      <c r="BRS230" s="3"/>
      <c r="BRT230" s="3"/>
      <c r="BRU230" s="3"/>
      <c r="BRV230" s="3"/>
      <c r="BRW230" s="3"/>
      <c r="BRX230" s="3"/>
      <c r="BRY230" s="3"/>
      <c r="BRZ230" s="3"/>
      <c r="BSA230" s="3"/>
      <c r="BSB230" s="3"/>
      <c r="BSC230" s="3"/>
      <c r="BSD230" s="3"/>
      <c r="BSE230" s="3"/>
      <c r="BSF230" s="3"/>
      <c r="BSG230" s="3"/>
      <c r="BSH230" s="3"/>
      <c r="BSI230" s="3"/>
      <c r="BSJ230" s="3"/>
      <c r="BSK230" s="3"/>
      <c r="BSL230" s="3"/>
      <c r="BSM230" s="3"/>
      <c r="BSN230" s="3"/>
      <c r="BSO230" s="3"/>
      <c r="BSP230" s="3"/>
      <c r="BSQ230" s="3"/>
      <c r="BSR230" s="3"/>
      <c r="BSS230" s="3"/>
      <c r="BST230" s="3"/>
      <c r="BSU230" s="3"/>
      <c r="BSV230" s="3"/>
      <c r="BSW230" s="3"/>
      <c r="BSX230" s="3"/>
      <c r="BSY230" s="3"/>
      <c r="BSZ230" s="3"/>
      <c r="BTA230" s="3"/>
      <c r="BTB230" s="3"/>
      <c r="BTC230" s="3"/>
      <c r="BTD230" s="3"/>
      <c r="BTE230" s="3"/>
      <c r="BTF230" s="3"/>
      <c r="BTG230" s="3"/>
      <c r="BTH230" s="3"/>
      <c r="BTI230" s="3"/>
      <c r="BTJ230" s="3"/>
      <c r="BTK230" s="3"/>
      <c r="BTL230" s="3"/>
      <c r="BTM230" s="3"/>
      <c r="BTN230" s="3"/>
      <c r="BTO230" s="3"/>
      <c r="BTP230" s="3"/>
      <c r="BTQ230" s="3"/>
      <c r="BTR230" s="3"/>
      <c r="BTS230" s="3"/>
      <c r="BTT230" s="3"/>
      <c r="BTU230" s="3"/>
      <c r="BTV230" s="3"/>
      <c r="BTW230" s="3"/>
      <c r="BTX230" s="3"/>
      <c r="BTY230" s="3"/>
      <c r="BTZ230" s="3"/>
      <c r="BUA230" s="3"/>
      <c r="BUB230" s="3"/>
      <c r="BUC230" s="3"/>
      <c r="BUD230" s="3"/>
      <c r="BUE230" s="3"/>
      <c r="BUF230" s="3"/>
      <c r="BUG230" s="3"/>
      <c r="BUH230" s="3"/>
      <c r="BUI230" s="3"/>
      <c r="BUJ230" s="3"/>
      <c r="BUK230" s="3"/>
      <c r="BUL230" s="3"/>
      <c r="BUM230" s="3"/>
      <c r="BUN230" s="3"/>
      <c r="BUO230" s="3"/>
      <c r="BUP230" s="3"/>
      <c r="BUQ230" s="3"/>
      <c r="BUR230" s="3"/>
      <c r="BUS230" s="3"/>
      <c r="BUT230" s="3"/>
      <c r="BUU230" s="3"/>
      <c r="BUV230" s="3"/>
      <c r="BUW230" s="3"/>
      <c r="BUX230" s="3"/>
      <c r="BUY230" s="3"/>
      <c r="BUZ230" s="3"/>
      <c r="BVA230" s="3"/>
      <c r="BVB230" s="3"/>
      <c r="BVC230" s="3"/>
      <c r="BVD230" s="3"/>
      <c r="BVE230" s="3"/>
      <c r="BVF230" s="3"/>
      <c r="BVG230" s="3"/>
      <c r="BVH230" s="3"/>
      <c r="BVI230" s="3"/>
      <c r="BVJ230" s="3"/>
      <c r="BVK230" s="3"/>
      <c r="BVL230" s="3"/>
      <c r="BVM230" s="3"/>
      <c r="BVN230" s="3"/>
      <c r="BVO230" s="3"/>
      <c r="BVP230" s="3"/>
      <c r="BVQ230" s="3"/>
      <c r="BVR230" s="3"/>
      <c r="BVS230" s="3"/>
      <c r="BVT230" s="3"/>
      <c r="BVU230" s="3"/>
      <c r="BVV230" s="3"/>
      <c r="BVW230" s="3"/>
      <c r="BVX230" s="3"/>
      <c r="BVY230" s="3"/>
      <c r="BVZ230" s="3"/>
      <c r="BWA230" s="3"/>
      <c r="BWB230" s="3"/>
      <c r="BWC230" s="3"/>
      <c r="BWD230" s="3"/>
      <c r="BWE230" s="3"/>
      <c r="BWF230" s="3"/>
      <c r="BWG230" s="3"/>
      <c r="BWH230" s="3"/>
      <c r="BWI230" s="3"/>
      <c r="BWJ230" s="3"/>
      <c r="BWK230" s="3"/>
      <c r="BWL230" s="3"/>
      <c r="BWM230" s="3"/>
      <c r="BWN230" s="3"/>
      <c r="BWO230" s="3"/>
      <c r="BWP230" s="3"/>
      <c r="BWQ230" s="3"/>
      <c r="BWR230" s="3"/>
      <c r="BWS230" s="3"/>
      <c r="BWT230" s="3"/>
      <c r="BWU230" s="3"/>
      <c r="BWV230" s="3"/>
      <c r="BWW230" s="3"/>
      <c r="BWX230" s="3"/>
      <c r="BWY230" s="3"/>
      <c r="BWZ230" s="3"/>
      <c r="BXA230" s="3"/>
      <c r="BXB230" s="3"/>
      <c r="BXC230" s="3"/>
      <c r="BXD230" s="3"/>
      <c r="BXE230" s="3"/>
      <c r="BXF230" s="3"/>
      <c r="BXG230" s="3"/>
      <c r="BXH230" s="3"/>
      <c r="BXI230" s="3"/>
      <c r="BXJ230" s="3"/>
      <c r="BXK230" s="3"/>
      <c r="BXL230" s="3"/>
      <c r="BXM230" s="3"/>
      <c r="BXN230" s="3"/>
      <c r="BXO230" s="3"/>
      <c r="BXP230" s="3"/>
      <c r="BXQ230" s="3"/>
      <c r="BXR230" s="3"/>
      <c r="BXS230" s="3"/>
      <c r="BXT230" s="3"/>
      <c r="BXU230" s="3"/>
      <c r="BXV230" s="3"/>
      <c r="BXW230" s="3"/>
      <c r="BXX230" s="3"/>
      <c r="BXY230" s="3"/>
      <c r="BXZ230" s="3"/>
      <c r="BYA230" s="3"/>
      <c r="BYB230" s="3"/>
      <c r="BYC230" s="3"/>
      <c r="BYD230" s="3"/>
      <c r="BYE230" s="3"/>
      <c r="BYF230" s="3"/>
      <c r="BYG230" s="3"/>
      <c r="BYH230" s="3"/>
      <c r="BYI230" s="3"/>
      <c r="BYJ230" s="3"/>
      <c r="BYK230" s="3"/>
      <c r="BYL230" s="3"/>
      <c r="BYM230" s="3"/>
      <c r="BYN230" s="3"/>
      <c r="BYO230" s="3"/>
      <c r="BYP230" s="3"/>
      <c r="BYQ230" s="3"/>
      <c r="BYR230" s="3"/>
      <c r="BYS230" s="3"/>
      <c r="BYT230" s="3"/>
      <c r="BYU230" s="3"/>
      <c r="BYV230" s="3"/>
      <c r="BYW230" s="3"/>
      <c r="BYX230" s="3"/>
      <c r="BYY230" s="3"/>
      <c r="BYZ230" s="3"/>
      <c r="BZA230" s="3"/>
      <c r="BZB230" s="3"/>
      <c r="BZC230" s="3"/>
      <c r="BZD230" s="3"/>
      <c r="BZE230" s="3"/>
      <c r="BZF230" s="3"/>
      <c r="BZG230" s="3"/>
      <c r="BZH230" s="3"/>
      <c r="BZI230" s="3"/>
      <c r="BZJ230" s="3"/>
      <c r="BZK230" s="3"/>
      <c r="BZL230" s="3"/>
      <c r="BZM230" s="3"/>
      <c r="BZN230" s="3"/>
      <c r="BZO230" s="3"/>
      <c r="BZP230" s="3"/>
      <c r="BZQ230" s="3"/>
      <c r="BZR230" s="3"/>
      <c r="BZS230" s="3"/>
      <c r="BZT230" s="3"/>
      <c r="BZU230" s="3"/>
      <c r="BZV230" s="3"/>
      <c r="BZW230" s="3"/>
      <c r="BZX230" s="3"/>
      <c r="BZY230" s="3"/>
      <c r="BZZ230" s="3"/>
      <c r="CAA230" s="3"/>
      <c r="CAB230" s="3"/>
      <c r="CAC230" s="3"/>
      <c r="CAD230" s="3"/>
      <c r="CAE230" s="3"/>
      <c r="CAF230" s="3"/>
      <c r="CAG230" s="3"/>
      <c r="CAH230" s="3"/>
      <c r="CAI230" s="3"/>
      <c r="CAJ230" s="3"/>
      <c r="CAK230" s="3"/>
      <c r="CAL230" s="3"/>
      <c r="CAM230" s="3"/>
      <c r="CAN230" s="3"/>
      <c r="CAO230" s="3"/>
      <c r="CAP230" s="3"/>
      <c r="CAQ230" s="3"/>
      <c r="CAR230" s="3"/>
      <c r="CAS230" s="3"/>
      <c r="CAT230" s="3"/>
      <c r="CAU230" s="3"/>
      <c r="CAV230" s="3"/>
      <c r="CAW230" s="3"/>
      <c r="CAX230" s="3"/>
      <c r="CAY230" s="3"/>
      <c r="CAZ230" s="3"/>
      <c r="CBA230" s="3"/>
      <c r="CBB230" s="3"/>
      <c r="CBC230" s="3"/>
      <c r="CBD230" s="3"/>
      <c r="CBE230" s="3"/>
      <c r="CBF230" s="3"/>
      <c r="CBG230" s="3"/>
      <c r="CBH230" s="3"/>
      <c r="CBI230" s="3"/>
      <c r="CBJ230" s="3"/>
      <c r="CBK230" s="3"/>
      <c r="CBL230" s="3"/>
      <c r="CBM230" s="3"/>
      <c r="CBN230" s="3"/>
      <c r="CBO230" s="3"/>
      <c r="CBP230" s="3"/>
      <c r="CBQ230" s="3"/>
      <c r="CBR230" s="3"/>
      <c r="CBS230" s="3"/>
      <c r="CBT230" s="3"/>
      <c r="CBU230" s="3"/>
      <c r="CBV230" s="3"/>
      <c r="CBW230" s="3"/>
      <c r="CBX230" s="3"/>
      <c r="CBY230" s="3"/>
      <c r="CBZ230" s="3"/>
      <c r="CCA230" s="3"/>
      <c r="CCB230" s="3"/>
      <c r="CCC230" s="3"/>
      <c r="CCD230" s="3"/>
      <c r="CCE230" s="3"/>
      <c r="CCF230" s="3"/>
      <c r="CCG230" s="3"/>
      <c r="CCH230" s="3"/>
      <c r="CCI230" s="3"/>
      <c r="CCJ230" s="3"/>
      <c r="CCK230" s="3"/>
      <c r="CCL230" s="3"/>
      <c r="CCM230" s="3"/>
      <c r="CCN230" s="3"/>
      <c r="CCO230" s="3"/>
      <c r="CCP230" s="3"/>
      <c r="CCQ230" s="3"/>
      <c r="CCR230" s="3"/>
      <c r="CCS230" s="3"/>
      <c r="CCT230" s="3"/>
      <c r="CCU230" s="3"/>
      <c r="CCV230" s="3"/>
      <c r="CCW230" s="3"/>
      <c r="CCX230" s="3"/>
      <c r="CCY230" s="3"/>
      <c r="CCZ230" s="3"/>
      <c r="CDA230" s="3"/>
      <c r="CDB230" s="3"/>
      <c r="CDC230" s="3"/>
      <c r="CDD230" s="3"/>
      <c r="CDE230" s="3"/>
      <c r="CDF230" s="3"/>
      <c r="CDG230" s="3"/>
      <c r="CDH230" s="3"/>
      <c r="CDI230" s="3"/>
      <c r="CDJ230" s="3"/>
      <c r="CDK230" s="3"/>
      <c r="CDL230" s="3"/>
      <c r="CDM230" s="3"/>
      <c r="CDN230" s="3"/>
      <c r="CDO230" s="3"/>
      <c r="CDP230" s="3"/>
      <c r="CDQ230" s="3"/>
      <c r="CDR230" s="3"/>
      <c r="CDS230" s="3"/>
      <c r="CDT230" s="3"/>
      <c r="CDU230" s="3"/>
      <c r="CDV230" s="3"/>
      <c r="CDW230" s="3"/>
      <c r="CDX230" s="3"/>
      <c r="CDY230" s="3"/>
      <c r="CDZ230" s="3"/>
      <c r="CEA230" s="3"/>
      <c r="CEB230" s="3"/>
      <c r="CEC230" s="3"/>
      <c r="CED230" s="3"/>
      <c r="CEE230" s="3"/>
      <c r="CEF230" s="3"/>
      <c r="CEG230" s="3"/>
      <c r="CEH230" s="3"/>
      <c r="CEI230" s="3"/>
      <c r="CEJ230" s="3"/>
      <c r="CEK230" s="3"/>
      <c r="CEL230" s="3"/>
      <c r="CEM230" s="3"/>
      <c r="CEN230" s="3"/>
      <c r="CEO230" s="3"/>
      <c r="CEP230" s="3"/>
      <c r="CEQ230" s="3"/>
      <c r="CER230" s="3"/>
      <c r="CES230" s="3"/>
      <c r="CET230" s="3"/>
      <c r="CEU230" s="3"/>
      <c r="CEV230" s="3"/>
      <c r="CEW230" s="3"/>
      <c r="CEX230" s="3"/>
      <c r="CEY230" s="3"/>
      <c r="CEZ230" s="3"/>
      <c r="CFA230" s="3"/>
      <c r="CFB230" s="3"/>
      <c r="CFC230" s="3"/>
      <c r="CFD230" s="3"/>
      <c r="CFE230" s="3"/>
      <c r="CFF230" s="3"/>
      <c r="CFG230" s="3"/>
      <c r="CFH230" s="3"/>
      <c r="CFI230" s="3"/>
      <c r="CFJ230" s="3"/>
      <c r="CFK230" s="3"/>
      <c r="CFL230" s="3"/>
      <c r="CFM230" s="3"/>
      <c r="CFN230" s="3"/>
      <c r="CFO230" s="3"/>
      <c r="CFP230" s="3"/>
      <c r="CFQ230" s="3"/>
      <c r="CFR230" s="3"/>
      <c r="CFS230" s="3"/>
      <c r="CFT230" s="3"/>
      <c r="CFU230" s="3"/>
      <c r="CFV230" s="3"/>
      <c r="CFW230" s="3"/>
      <c r="CFX230" s="3"/>
      <c r="CFY230" s="3"/>
      <c r="CFZ230" s="3"/>
      <c r="CGA230" s="3"/>
      <c r="CGB230" s="3"/>
      <c r="CGC230" s="3"/>
      <c r="CGD230" s="3"/>
      <c r="CGE230" s="3"/>
      <c r="CGF230" s="3"/>
      <c r="CGG230" s="3"/>
      <c r="CGH230" s="3"/>
      <c r="CGI230" s="3"/>
      <c r="CGJ230" s="3"/>
      <c r="CGK230" s="3"/>
      <c r="CGL230" s="3"/>
      <c r="CGM230" s="3"/>
      <c r="CGN230" s="3"/>
      <c r="CGO230" s="3"/>
      <c r="CGP230" s="3"/>
      <c r="CGQ230" s="3"/>
      <c r="CGR230" s="3"/>
      <c r="CGS230" s="3"/>
      <c r="CGT230" s="3"/>
      <c r="CGU230" s="3"/>
      <c r="CGV230" s="3"/>
      <c r="CGW230" s="3"/>
      <c r="CGX230" s="3"/>
      <c r="CGY230" s="3"/>
      <c r="CGZ230" s="3"/>
      <c r="CHA230" s="3"/>
      <c r="CHB230" s="3"/>
      <c r="CHC230" s="3"/>
      <c r="CHD230" s="3"/>
      <c r="CHE230" s="3"/>
      <c r="CHF230" s="3"/>
      <c r="CHG230" s="3"/>
      <c r="CHH230" s="3"/>
      <c r="CHI230" s="3"/>
      <c r="CHJ230" s="3"/>
      <c r="CHK230" s="3"/>
      <c r="CHL230" s="3"/>
      <c r="CHM230" s="3"/>
      <c r="CHN230" s="3"/>
      <c r="CHO230" s="3"/>
      <c r="CHP230" s="3"/>
      <c r="CHQ230" s="3"/>
      <c r="CHR230" s="3"/>
      <c r="CHS230" s="3"/>
      <c r="CHT230" s="3"/>
      <c r="CHU230" s="3"/>
      <c r="CHV230" s="3"/>
      <c r="CHW230" s="3"/>
      <c r="CHX230" s="3"/>
      <c r="CHY230" s="3"/>
      <c r="CHZ230" s="3"/>
      <c r="CIA230" s="3"/>
      <c r="CIB230" s="3"/>
      <c r="CIC230" s="3"/>
      <c r="CID230" s="3"/>
      <c r="CIE230" s="3"/>
      <c r="CIF230" s="3"/>
      <c r="CIG230" s="3"/>
      <c r="CIH230" s="3"/>
      <c r="CII230" s="3"/>
      <c r="CIJ230" s="3"/>
      <c r="CIK230" s="3"/>
      <c r="CIL230" s="3"/>
      <c r="CIM230" s="3"/>
      <c r="CIN230" s="3"/>
      <c r="CIO230" s="3"/>
      <c r="CIP230" s="3"/>
      <c r="CIQ230" s="3"/>
      <c r="CIR230" s="3"/>
      <c r="CIS230" s="3"/>
      <c r="CIT230" s="3"/>
      <c r="CIU230" s="3"/>
      <c r="CIV230" s="3"/>
      <c r="CIW230" s="3"/>
      <c r="CIX230" s="3"/>
      <c r="CIY230" s="3"/>
      <c r="CIZ230" s="3"/>
      <c r="CJA230" s="3"/>
      <c r="CJB230" s="3"/>
      <c r="CJC230" s="3"/>
      <c r="CJD230" s="3"/>
      <c r="CJE230" s="3"/>
      <c r="CJF230" s="3"/>
      <c r="CJG230" s="3"/>
      <c r="CJH230" s="3"/>
      <c r="CJI230" s="3"/>
      <c r="CJJ230" s="3"/>
      <c r="CJK230" s="3"/>
      <c r="CJL230" s="3"/>
      <c r="CJM230" s="3"/>
      <c r="CJN230" s="3"/>
      <c r="CJO230" s="3"/>
      <c r="CJP230" s="3"/>
      <c r="CJQ230" s="3"/>
      <c r="CJR230" s="3"/>
      <c r="CJS230" s="3"/>
      <c r="CJT230" s="3"/>
      <c r="CJU230" s="3"/>
      <c r="CJV230" s="3"/>
      <c r="CJW230" s="3"/>
      <c r="CJX230" s="3"/>
      <c r="CJY230" s="3"/>
      <c r="CJZ230" s="3"/>
      <c r="CKA230" s="3"/>
      <c r="CKB230" s="3"/>
      <c r="CKC230" s="3"/>
      <c r="CKD230" s="3"/>
      <c r="CKE230" s="3"/>
      <c r="CKF230" s="3"/>
      <c r="CKG230" s="3"/>
      <c r="CKH230" s="3"/>
      <c r="CKI230" s="3"/>
      <c r="CKJ230" s="3"/>
      <c r="CKK230" s="3"/>
      <c r="CKL230" s="3"/>
      <c r="CKM230" s="3"/>
      <c r="CKN230" s="3"/>
      <c r="CKO230" s="3"/>
      <c r="CKP230" s="3"/>
      <c r="CKQ230" s="3"/>
      <c r="CKR230" s="3"/>
      <c r="CKS230" s="3"/>
      <c r="CKT230" s="3"/>
      <c r="CKU230" s="3"/>
      <c r="CKV230" s="3"/>
      <c r="CKW230" s="3"/>
      <c r="CKX230" s="3"/>
      <c r="CKY230" s="3"/>
      <c r="CKZ230" s="3"/>
      <c r="CLA230" s="3"/>
      <c r="CLB230" s="3"/>
      <c r="CLC230" s="3"/>
      <c r="CLD230" s="3"/>
      <c r="CLE230" s="3"/>
      <c r="CLF230" s="3"/>
      <c r="CLG230" s="3"/>
      <c r="CLH230" s="3"/>
      <c r="CLI230" s="3"/>
      <c r="CLJ230" s="3"/>
      <c r="CLK230" s="3"/>
      <c r="CLL230" s="3"/>
      <c r="CLM230" s="3"/>
      <c r="CLN230" s="3"/>
      <c r="CLO230" s="3"/>
      <c r="CLP230" s="3"/>
      <c r="CLQ230" s="3"/>
      <c r="CLR230" s="3"/>
      <c r="CLS230" s="3"/>
      <c r="CLT230" s="3"/>
      <c r="CLU230" s="3"/>
      <c r="CLV230" s="3"/>
      <c r="CLW230" s="3"/>
      <c r="CLX230" s="3"/>
      <c r="CLY230" s="3"/>
      <c r="CLZ230" s="3"/>
      <c r="CMA230" s="3"/>
      <c r="CMB230" s="3"/>
      <c r="CMC230" s="3"/>
      <c r="CMD230" s="3"/>
      <c r="CME230" s="3"/>
      <c r="CMF230" s="3"/>
      <c r="CMG230" s="3"/>
      <c r="CMH230" s="3"/>
      <c r="CMI230" s="3"/>
      <c r="CMJ230" s="3"/>
      <c r="CMK230" s="3"/>
      <c r="CML230" s="3"/>
      <c r="CMM230" s="3"/>
      <c r="CMN230" s="3"/>
      <c r="CMO230" s="3"/>
      <c r="CMP230" s="3"/>
      <c r="CMQ230" s="3"/>
      <c r="CMR230" s="3"/>
      <c r="CMS230" s="3"/>
      <c r="CMT230" s="3"/>
      <c r="CMU230" s="3"/>
      <c r="CMV230" s="3"/>
      <c r="CMW230" s="3"/>
      <c r="CMX230" s="3"/>
      <c r="CMY230" s="3"/>
      <c r="CMZ230" s="3"/>
      <c r="CNA230" s="3"/>
      <c r="CNB230" s="3"/>
      <c r="CNC230" s="3"/>
      <c r="CND230" s="3"/>
      <c r="CNE230" s="3"/>
      <c r="CNF230" s="3"/>
      <c r="CNG230" s="3"/>
      <c r="CNH230" s="3"/>
      <c r="CNI230" s="3"/>
      <c r="CNJ230" s="3"/>
      <c r="CNK230" s="3"/>
      <c r="CNL230" s="3"/>
      <c r="CNM230" s="3"/>
      <c r="CNN230" s="3"/>
      <c r="CNO230" s="3"/>
      <c r="CNP230" s="3"/>
      <c r="CNQ230" s="3"/>
      <c r="CNR230" s="3"/>
      <c r="CNS230" s="3"/>
      <c r="CNT230" s="3"/>
      <c r="CNU230" s="3"/>
      <c r="CNV230" s="3"/>
      <c r="CNW230" s="3"/>
      <c r="CNX230" s="3"/>
      <c r="CNY230" s="3"/>
      <c r="CNZ230" s="3"/>
      <c r="COA230" s="3"/>
      <c r="COB230" s="3"/>
      <c r="COC230" s="3"/>
      <c r="COD230" s="3"/>
      <c r="COE230" s="3"/>
      <c r="COF230" s="3"/>
      <c r="COG230" s="3"/>
      <c r="COH230" s="3"/>
      <c r="COI230" s="3"/>
      <c r="COJ230" s="3"/>
      <c r="COK230" s="3"/>
      <c r="COL230" s="3"/>
      <c r="COM230" s="3"/>
      <c r="CON230" s="3"/>
      <c r="COO230" s="3"/>
      <c r="COP230" s="3"/>
      <c r="COQ230" s="3"/>
      <c r="COR230" s="3"/>
      <c r="COS230" s="3"/>
      <c r="COT230" s="3"/>
      <c r="COU230" s="3"/>
      <c r="COV230" s="3"/>
      <c r="COW230" s="3"/>
      <c r="COX230" s="3"/>
      <c r="COY230" s="3"/>
      <c r="COZ230" s="3"/>
      <c r="CPA230" s="3"/>
      <c r="CPB230" s="3"/>
      <c r="CPC230" s="3"/>
      <c r="CPD230" s="3"/>
      <c r="CPE230" s="3"/>
      <c r="CPF230" s="3"/>
      <c r="CPG230" s="3"/>
      <c r="CPH230" s="3"/>
      <c r="CPI230" s="3"/>
      <c r="CPJ230" s="3"/>
      <c r="CPK230" s="3"/>
      <c r="CPL230" s="3"/>
      <c r="CPM230" s="3"/>
      <c r="CPN230" s="3"/>
      <c r="CPO230" s="3"/>
      <c r="CPP230" s="3"/>
      <c r="CPQ230" s="3"/>
      <c r="CPR230" s="3"/>
      <c r="CPS230" s="3"/>
      <c r="CPT230" s="3"/>
      <c r="CPU230" s="3"/>
      <c r="CPV230" s="3"/>
      <c r="CPW230" s="3"/>
      <c r="CPX230" s="3"/>
      <c r="CPY230" s="3"/>
      <c r="CPZ230" s="3"/>
      <c r="CQA230" s="3"/>
      <c r="CQB230" s="3"/>
      <c r="CQC230" s="3"/>
      <c r="CQD230" s="3"/>
      <c r="CQE230" s="3"/>
      <c r="CQF230" s="3"/>
      <c r="CQG230" s="3"/>
      <c r="CQH230" s="3"/>
      <c r="CQI230" s="3"/>
      <c r="CQJ230" s="3"/>
      <c r="CQK230" s="3"/>
      <c r="CQL230" s="3"/>
      <c r="CQM230" s="3"/>
      <c r="CQN230" s="3"/>
      <c r="CQO230" s="3"/>
      <c r="CQP230" s="3"/>
      <c r="CQQ230" s="3"/>
      <c r="CQR230" s="3"/>
      <c r="CQS230" s="3"/>
      <c r="CQT230" s="3"/>
      <c r="CQU230" s="3"/>
      <c r="CQV230" s="3"/>
      <c r="CQW230" s="3"/>
      <c r="CQX230" s="3"/>
      <c r="CQY230" s="3"/>
      <c r="CQZ230" s="3"/>
      <c r="CRA230" s="3"/>
      <c r="CRB230" s="3"/>
      <c r="CRC230" s="3"/>
      <c r="CRD230" s="3"/>
      <c r="CRE230" s="3"/>
      <c r="CRF230" s="3"/>
      <c r="CRG230" s="3"/>
      <c r="CRH230" s="3"/>
      <c r="CRI230" s="3"/>
      <c r="CRJ230" s="3"/>
      <c r="CRK230" s="3"/>
      <c r="CRL230" s="3"/>
      <c r="CRM230" s="3"/>
      <c r="CRN230" s="3"/>
      <c r="CRO230" s="3"/>
      <c r="CRP230" s="3"/>
      <c r="CRQ230" s="3"/>
      <c r="CRR230" s="3"/>
      <c r="CRS230" s="3"/>
      <c r="CRT230" s="3"/>
      <c r="CRU230" s="3"/>
      <c r="CRV230" s="3"/>
      <c r="CRW230" s="3"/>
      <c r="CRX230" s="3"/>
      <c r="CRY230" s="3"/>
      <c r="CRZ230" s="3"/>
      <c r="CSA230" s="3"/>
      <c r="CSB230" s="3"/>
      <c r="CSC230" s="3"/>
      <c r="CSD230" s="3"/>
      <c r="CSE230" s="3"/>
      <c r="CSF230" s="3"/>
      <c r="CSG230" s="3"/>
      <c r="CSH230" s="3"/>
      <c r="CSI230" s="3"/>
      <c r="CSJ230" s="3"/>
      <c r="CSK230" s="3"/>
      <c r="CSL230" s="3"/>
      <c r="CSM230" s="3"/>
      <c r="CSN230" s="3"/>
      <c r="CSO230" s="3"/>
      <c r="CSP230" s="3"/>
      <c r="CSQ230" s="3"/>
      <c r="CSR230" s="3"/>
      <c r="CSS230" s="3"/>
      <c r="CST230" s="3"/>
      <c r="CSU230" s="3"/>
      <c r="CSV230" s="3"/>
      <c r="CSW230" s="3"/>
      <c r="CSX230" s="3"/>
      <c r="CSY230" s="3"/>
      <c r="CSZ230" s="3"/>
      <c r="CTA230" s="3"/>
      <c r="CTB230" s="3"/>
      <c r="CTC230" s="3"/>
      <c r="CTD230" s="3"/>
      <c r="CTE230" s="3"/>
      <c r="CTF230" s="3"/>
      <c r="CTG230" s="3"/>
      <c r="CTH230" s="3"/>
      <c r="CTI230" s="3"/>
      <c r="CTJ230" s="3"/>
      <c r="CTK230" s="3"/>
      <c r="CTL230" s="3"/>
      <c r="CTM230" s="3"/>
      <c r="CTN230" s="3"/>
      <c r="CTO230" s="3"/>
      <c r="CTP230" s="3"/>
      <c r="CTQ230" s="3"/>
      <c r="CTR230" s="3"/>
      <c r="CTS230" s="3"/>
      <c r="CTT230" s="3"/>
      <c r="CTU230" s="3"/>
      <c r="CTV230" s="3"/>
      <c r="CTW230" s="3"/>
      <c r="CTX230" s="3"/>
      <c r="CTY230" s="3"/>
      <c r="CTZ230" s="3"/>
      <c r="CUA230" s="3"/>
      <c r="CUB230" s="3"/>
      <c r="CUC230" s="3"/>
      <c r="CUD230" s="3"/>
      <c r="CUE230" s="3"/>
      <c r="CUF230" s="3"/>
      <c r="CUG230" s="3"/>
      <c r="CUH230" s="3"/>
      <c r="CUI230" s="3"/>
      <c r="CUJ230" s="3"/>
      <c r="CUK230" s="3"/>
      <c r="CUL230" s="3"/>
      <c r="CUM230" s="3"/>
      <c r="CUN230" s="3"/>
      <c r="CUO230" s="3"/>
      <c r="CUP230" s="3"/>
      <c r="CUQ230" s="3"/>
      <c r="CUR230" s="3"/>
      <c r="CUS230" s="3"/>
      <c r="CUT230" s="3"/>
      <c r="CUU230" s="3"/>
      <c r="CUV230" s="3"/>
      <c r="CUW230" s="3"/>
      <c r="CUX230" s="3"/>
      <c r="CUY230" s="3"/>
      <c r="CUZ230" s="3"/>
      <c r="CVA230" s="3"/>
      <c r="CVB230" s="3"/>
      <c r="CVC230" s="3"/>
      <c r="CVD230" s="3"/>
      <c r="CVE230" s="3"/>
      <c r="CVF230" s="3"/>
      <c r="CVG230" s="3"/>
      <c r="CVH230" s="3"/>
      <c r="CVI230" s="3"/>
      <c r="CVJ230" s="3"/>
      <c r="CVK230" s="3"/>
      <c r="CVL230" s="3"/>
      <c r="CVM230" s="3"/>
      <c r="CVN230" s="3"/>
      <c r="CVO230" s="3"/>
      <c r="CVP230" s="3"/>
      <c r="CVQ230" s="3"/>
      <c r="CVR230" s="3"/>
      <c r="CVS230" s="3"/>
      <c r="CVT230" s="3"/>
      <c r="CVU230" s="3"/>
      <c r="CVV230" s="3"/>
      <c r="CVW230" s="3"/>
      <c r="CVX230" s="3"/>
      <c r="CVY230" s="3"/>
      <c r="CVZ230" s="3"/>
      <c r="CWA230" s="3"/>
      <c r="CWB230" s="3"/>
      <c r="CWC230" s="3"/>
      <c r="CWD230" s="3"/>
      <c r="CWE230" s="3"/>
      <c r="CWF230" s="3"/>
      <c r="CWG230" s="3"/>
      <c r="CWH230" s="3"/>
      <c r="CWI230" s="3"/>
      <c r="CWJ230" s="3"/>
      <c r="CWK230" s="3"/>
      <c r="CWL230" s="3"/>
      <c r="CWM230" s="3"/>
      <c r="CWN230" s="3"/>
      <c r="CWO230" s="3"/>
      <c r="CWP230" s="3"/>
      <c r="CWQ230" s="3"/>
      <c r="CWR230" s="3"/>
      <c r="CWS230" s="3"/>
      <c r="CWT230" s="3"/>
      <c r="CWU230" s="3"/>
      <c r="CWV230" s="3"/>
      <c r="CWW230" s="3"/>
      <c r="CWX230" s="3"/>
      <c r="CWY230" s="3"/>
      <c r="CWZ230" s="3"/>
      <c r="CXA230" s="3"/>
      <c r="CXB230" s="3"/>
      <c r="CXC230" s="3"/>
      <c r="CXD230" s="3"/>
      <c r="CXE230" s="3"/>
      <c r="CXF230" s="3"/>
      <c r="CXG230" s="3"/>
      <c r="CXH230" s="3"/>
      <c r="CXI230" s="3"/>
      <c r="CXJ230" s="3"/>
      <c r="CXK230" s="3"/>
      <c r="CXL230" s="3"/>
      <c r="CXM230" s="3"/>
      <c r="CXN230" s="3"/>
      <c r="CXO230" s="3"/>
      <c r="CXP230" s="3"/>
      <c r="CXQ230" s="3"/>
      <c r="CXR230" s="3"/>
      <c r="CXS230" s="3"/>
      <c r="CXT230" s="3"/>
      <c r="CXU230" s="3"/>
      <c r="CXV230" s="3"/>
      <c r="CXW230" s="3"/>
      <c r="CXX230" s="3"/>
      <c r="CXY230" s="3"/>
      <c r="CXZ230" s="3"/>
      <c r="CYA230" s="3"/>
      <c r="CYB230" s="3"/>
      <c r="CYC230" s="3"/>
      <c r="CYD230" s="3"/>
      <c r="CYE230" s="3"/>
      <c r="CYF230" s="3"/>
      <c r="CYG230" s="3"/>
      <c r="CYH230" s="3"/>
      <c r="CYI230" s="3"/>
      <c r="CYJ230" s="3"/>
      <c r="CYK230" s="3"/>
      <c r="CYL230" s="3"/>
      <c r="CYM230" s="3"/>
      <c r="CYN230" s="3"/>
      <c r="CYO230" s="3"/>
      <c r="CYP230" s="3"/>
      <c r="CYQ230" s="3"/>
      <c r="CYR230" s="3"/>
      <c r="CYS230" s="3"/>
      <c r="CYT230" s="3"/>
      <c r="CYU230" s="3"/>
      <c r="CYV230" s="3"/>
      <c r="CYW230" s="3"/>
      <c r="CYX230" s="3"/>
      <c r="CYY230" s="3"/>
      <c r="CYZ230" s="3"/>
      <c r="CZA230" s="3"/>
      <c r="CZB230" s="3"/>
      <c r="CZC230" s="3"/>
      <c r="CZD230" s="3"/>
      <c r="CZE230" s="3"/>
      <c r="CZF230" s="3"/>
      <c r="CZG230" s="3"/>
      <c r="CZH230" s="3"/>
      <c r="CZI230" s="3"/>
      <c r="CZJ230" s="3"/>
      <c r="CZK230" s="3"/>
      <c r="CZL230" s="3"/>
      <c r="CZM230" s="3"/>
      <c r="CZN230" s="3"/>
      <c r="CZO230" s="3"/>
      <c r="CZP230" s="3"/>
      <c r="CZQ230" s="3"/>
      <c r="CZR230" s="3"/>
      <c r="CZS230" s="3"/>
      <c r="CZT230" s="3"/>
      <c r="CZU230" s="3"/>
      <c r="CZV230" s="3"/>
      <c r="CZW230" s="3"/>
      <c r="CZX230" s="3"/>
      <c r="CZY230" s="3"/>
      <c r="CZZ230" s="3"/>
      <c r="DAA230" s="3"/>
      <c r="DAB230" s="3"/>
      <c r="DAC230" s="3"/>
      <c r="DAD230" s="3"/>
      <c r="DAE230" s="3"/>
      <c r="DAF230" s="3"/>
      <c r="DAG230" s="3"/>
      <c r="DAH230" s="3"/>
      <c r="DAI230" s="3"/>
      <c r="DAJ230" s="3"/>
      <c r="DAK230" s="3"/>
      <c r="DAL230" s="3"/>
      <c r="DAM230" s="3"/>
      <c r="DAN230" s="3"/>
      <c r="DAO230" s="3"/>
      <c r="DAP230" s="3"/>
      <c r="DAQ230" s="3"/>
      <c r="DAR230" s="3"/>
      <c r="DAS230" s="3"/>
      <c r="DAT230" s="3"/>
      <c r="DAU230" s="3"/>
      <c r="DAV230" s="3"/>
      <c r="DAW230" s="3"/>
      <c r="DAX230" s="3"/>
      <c r="DAY230" s="3"/>
      <c r="DAZ230" s="3"/>
      <c r="DBA230" s="3"/>
      <c r="DBB230" s="3"/>
      <c r="DBC230" s="3"/>
      <c r="DBD230" s="3"/>
      <c r="DBE230" s="3"/>
      <c r="DBF230" s="3"/>
      <c r="DBG230" s="3"/>
      <c r="DBH230" s="3"/>
      <c r="DBI230" s="3"/>
      <c r="DBJ230" s="3"/>
      <c r="DBK230" s="3"/>
      <c r="DBL230" s="3"/>
      <c r="DBM230" s="3"/>
      <c r="DBN230" s="3"/>
      <c r="DBO230" s="3"/>
      <c r="DBP230" s="3"/>
      <c r="DBQ230" s="3"/>
      <c r="DBR230" s="3"/>
      <c r="DBS230" s="3"/>
      <c r="DBT230" s="3"/>
      <c r="DBU230" s="3"/>
      <c r="DBV230" s="3"/>
      <c r="DBW230" s="3"/>
      <c r="DBX230" s="3"/>
      <c r="DBY230" s="3"/>
      <c r="DBZ230" s="3"/>
      <c r="DCA230" s="3"/>
      <c r="DCB230" s="3"/>
      <c r="DCC230" s="3"/>
      <c r="DCD230" s="3"/>
      <c r="DCE230" s="3"/>
      <c r="DCF230" s="3"/>
      <c r="DCG230" s="3"/>
      <c r="DCH230" s="3"/>
      <c r="DCI230" s="3"/>
      <c r="DCJ230" s="3"/>
      <c r="DCK230" s="3"/>
      <c r="DCL230" s="3"/>
      <c r="DCM230" s="3"/>
      <c r="DCN230" s="3"/>
      <c r="DCO230" s="3"/>
      <c r="DCP230" s="3"/>
      <c r="DCQ230" s="3"/>
      <c r="DCR230" s="3"/>
      <c r="DCS230" s="3"/>
      <c r="DCT230" s="3"/>
      <c r="DCU230" s="3"/>
      <c r="DCV230" s="3"/>
      <c r="DCW230" s="3"/>
      <c r="DCX230" s="3"/>
      <c r="DCY230" s="3"/>
      <c r="DCZ230" s="3"/>
      <c r="DDA230" s="3"/>
      <c r="DDB230" s="3"/>
      <c r="DDC230" s="3"/>
      <c r="DDD230" s="3"/>
      <c r="DDE230" s="3"/>
      <c r="DDF230" s="3"/>
      <c r="DDG230" s="3"/>
      <c r="DDH230" s="3"/>
      <c r="DDI230" s="3"/>
      <c r="DDJ230" s="3"/>
      <c r="DDK230" s="3"/>
      <c r="DDL230" s="3"/>
      <c r="DDM230" s="3"/>
      <c r="DDN230" s="3"/>
      <c r="DDO230" s="3"/>
      <c r="DDP230" s="3"/>
      <c r="DDQ230" s="3"/>
      <c r="DDR230" s="3"/>
      <c r="DDS230" s="3"/>
      <c r="DDT230" s="3"/>
      <c r="DDU230" s="3"/>
      <c r="DDV230" s="3"/>
      <c r="DDW230" s="3"/>
      <c r="DDX230" s="3"/>
      <c r="DDY230" s="3"/>
      <c r="DDZ230" s="3"/>
      <c r="DEA230" s="3"/>
      <c r="DEB230" s="3"/>
      <c r="DEC230" s="3"/>
      <c r="DED230" s="3"/>
      <c r="DEE230" s="3"/>
      <c r="DEF230" s="3"/>
      <c r="DEG230" s="3"/>
      <c r="DEH230" s="3"/>
      <c r="DEI230" s="3"/>
      <c r="DEJ230" s="3"/>
      <c r="DEK230" s="3"/>
      <c r="DEL230" s="3"/>
      <c r="DEM230" s="3"/>
      <c r="DEN230" s="3"/>
      <c r="DEO230" s="3"/>
      <c r="DEP230" s="3"/>
      <c r="DEQ230" s="3"/>
      <c r="DER230" s="3"/>
      <c r="DES230" s="3"/>
      <c r="DET230" s="3"/>
      <c r="DEU230" s="3"/>
      <c r="DEV230" s="3"/>
      <c r="DEW230" s="3"/>
      <c r="DEX230" s="3"/>
      <c r="DEY230" s="3"/>
      <c r="DEZ230" s="3"/>
      <c r="DFA230" s="3"/>
      <c r="DFB230" s="3"/>
      <c r="DFC230" s="3"/>
      <c r="DFD230" s="3"/>
      <c r="DFE230" s="3"/>
      <c r="DFF230" s="3"/>
      <c r="DFG230" s="3"/>
      <c r="DFH230" s="3"/>
      <c r="DFI230" s="3"/>
      <c r="DFJ230" s="3"/>
      <c r="DFK230" s="3"/>
      <c r="DFL230" s="3"/>
      <c r="DFM230" s="3"/>
      <c r="DFN230" s="3"/>
      <c r="DFO230" s="3"/>
      <c r="DFP230" s="3"/>
      <c r="DFQ230" s="3"/>
      <c r="DFR230" s="3"/>
      <c r="DFS230" s="3"/>
      <c r="DFT230" s="3"/>
      <c r="DFU230" s="3"/>
      <c r="DFV230" s="3"/>
      <c r="DFW230" s="3"/>
      <c r="DFX230" s="3"/>
      <c r="DFY230" s="3"/>
      <c r="DFZ230" s="3"/>
      <c r="DGA230" s="3"/>
      <c r="DGB230" s="3"/>
      <c r="DGC230" s="3"/>
      <c r="DGD230" s="3"/>
      <c r="DGE230" s="3"/>
      <c r="DGF230" s="3"/>
      <c r="DGG230" s="3"/>
      <c r="DGH230" s="3"/>
      <c r="DGI230" s="3"/>
      <c r="DGJ230" s="3"/>
      <c r="DGK230" s="3"/>
      <c r="DGL230" s="3"/>
      <c r="DGM230" s="3"/>
      <c r="DGN230" s="3"/>
      <c r="DGO230" s="3"/>
      <c r="DGP230" s="3"/>
      <c r="DGQ230" s="3"/>
      <c r="DGR230" s="3"/>
      <c r="DGS230" s="3"/>
      <c r="DGT230" s="3"/>
      <c r="DGU230" s="3"/>
      <c r="DGV230" s="3"/>
      <c r="DGW230" s="3"/>
      <c r="DGX230" s="3"/>
      <c r="DGY230" s="3"/>
      <c r="DGZ230" s="3"/>
      <c r="DHA230" s="3"/>
      <c r="DHB230" s="3"/>
      <c r="DHC230" s="3"/>
      <c r="DHD230" s="3"/>
      <c r="DHE230" s="3"/>
      <c r="DHF230" s="3"/>
      <c r="DHG230" s="3"/>
      <c r="DHH230" s="3"/>
      <c r="DHI230" s="3"/>
      <c r="DHJ230" s="3"/>
      <c r="DHK230" s="3"/>
      <c r="DHL230" s="3"/>
      <c r="DHM230" s="3"/>
      <c r="DHN230" s="3"/>
      <c r="DHO230" s="3"/>
      <c r="DHP230" s="3"/>
      <c r="DHQ230" s="3"/>
      <c r="DHR230" s="3"/>
      <c r="DHS230" s="3"/>
      <c r="DHT230" s="3"/>
      <c r="DHU230" s="3"/>
      <c r="DHV230" s="3"/>
      <c r="DHW230" s="3"/>
      <c r="DHX230" s="3"/>
      <c r="DHY230" s="3"/>
      <c r="DHZ230" s="3"/>
      <c r="DIA230" s="3"/>
      <c r="DIB230" s="3"/>
      <c r="DIC230" s="3"/>
      <c r="DID230" s="3"/>
      <c r="DIE230" s="3"/>
      <c r="DIF230" s="3"/>
      <c r="DIG230" s="3"/>
      <c r="DIH230" s="3"/>
      <c r="DII230" s="3"/>
      <c r="DIJ230" s="3"/>
      <c r="DIK230" s="3"/>
      <c r="DIL230" s="3"/>
      <c r="DIM230" s="3"/>
      <c r="DIN230" s="3"/>
      <c r="DIO230" s="3"/>
      <c r="DIP230" s="3"/>
      <c r="DIQ230" s="3"/>
      <c r="DIR230" s="3"/>
      <c r="DIS230" s="3"/>
      <c r="DIT230" s="3"/>
      <c r="DIU230" s="3"/>
      <c r="DIV230" s="3"/>
      <c r="DIW230" s="3"/>
      <c r="DIX230" s="3"/>
      <c r="DIY230" s="3"/>
      <c r="DIZ230" s="3"/>
      <c r="DJA230" s="3"/>
      <c r="DJB230" s="3"/>
      <c r="DJC230" s="3"/>
      <c r="DJD230" s="3"/>
      <c r="DJE230" s="3"/>
      <c r="DJF230" s="3"/>
      <c r="DJG230" s="3"/>
      <c r="DJH230" s="3"/>
      <c r="DJI230" s="3"/>
      <c r="DJJ230" s="3"/>
      <c r="DJK230" s="3"/>
      <c r="DJL230" s="3"/>
      <c r="DJM230" s="3"/>
      <c r="DJN230" s="3"/>
      <c r="DJO230" s="3"/>
      <c r="DJP230" s="3"/>
      <c r="DJQ230" s="3"/>
      <c r="DJR230" s="3"/>
      <c r="DJS230" s="3"/>
      <c r="DJT230" s="3"/>
      <c r="DJU230" s="3"/>
      <c r="DJV230" s="3"/>
      <c r="DJW230" s="3"/>
      <c r="DJX230" s="3"/>
      <c r="DJY230" s="3"/>
      <c r="DJZ230" s="3"/>
      <c r="DKA230" s="3"/>
      <c r="DKB230" s="3"/>
      <c r="DKC230" s="3"/>
      <c r="DKD230" s="3"/>
      <c r="DKE230" s="3"/>
      <c r="DKF230" s="3"/>
      <c r="DKG230" s="3"/>
      <c r="DKH230" s="3"/>
      <c r="DKI230" s="3"/>
      <c r="DKJ230" s="3"/>
      <c r="DKK230" s="3"/>
      <c r="DKL230" s="3"/>
      <c r="DKM230" s="3"/>
      <c r="DKN230" s="3"/>
      <c r="DKO230" s="3"/>
      <c r="DKP230" s="3"/>
      <c r="DKQ230" s="3"/>
      <c r="DKR230" s="3"/>
      <c r="DKS230" s="3"/>
      <c r="DKT230" s="3"/>
      <c r="DKU230" s="3"/>
      <c r="DKV230" s="3"/>
      <c r="DKW230" s="3"/>
      <c r="DKX230" s="3"/>
      <c r="DKY230" s="3"/>
      <c r="DKZ230" s="3"/>
      <c r="DLA230" s="3"/>
      <c r="DLB230" s="3"/>
      <c r="DLC230" s="3"/>
      <c r="DLD230" s="3"/>
      <c r="DLE230" s="3"/>
      <c r="DLF230" s="3"/>
      <c r="DLG230" s="3"/>
      <c r="DLH230" s="3"/>
      <c r="DLI230" s="3"/>
      <c r="DLJ230" s="3"/>
      <c r="DLK230" s="3"/>
      <c r="DLL230" s="3"/>
      <c r="DLM230" s="3"/>
      <c r="DLN230" s="3"/>
      <c r="DLO230" s="3"/>
      <c r="DLP230" s="3"/>
      <c r="DLQ230" s="3"/>
      <c r="DLR230" s="3"/>
      <c r="DLS230" s="3"/>
      <c r="DLT230" s="3"/>
      <c r="DLU230" s="3"/>
      <c r="DLV230" s="3"/>
      <c r="DLW230" s="3"/>
      <c r="DLX230" s="3"/>
      <c r="DLY230" s="3"/>
      <c r="DLZ230" s="3"/>
      <c r="DMA230" s="3"/>
      <c r="DMB230" s="3"/>
      <c r="DMC230" s="3"/>
      <c r="DMD230" s="3"/>
      <c r="DME230" s="3"/>
      <c r="DMF230" s="3"/>
      <c r="DMG230" s="3"/>
      <c r="DMH230" s="3"/>
      <c r="DMI230" s="3"/>
      <c r="DMJ230" s="3"/>
      <c r="DMK230" s="3"/>
      <c r="DML230" s="3"/>
      <c r="DMM230" s="3"/>
      <c r="DMN230" s="3"/>
      <c r="DMO230" s="3"/>
      <c r="DMP230" s="3"/>
      <c r="DMQ230" s="3"/>
      <c r="DMR230" s="3"/>
      <c r="DMS230" s="3"/>
      <c r="DMT230" s="3"/>
      <c r="DMU230" s="3"/>
      <c r="DMV230" s="3"/>
      <c r="DMW230" s="3"/>
      <c r="DMX230" s="3"/>
      <c r="DMY230" s="3"/>
      <c r="DMZ230" s="3"/>
      <c r="DNA230" s="3"/>
      <c r="DNB230" s="3"/>
      <c r="DNC230" s="3"/>
      <c r="DND230" s="3"/>
      <c r="DNE230" s="3"/>
      <c r="DNF230" s="3"/>
      <c r="DNG230" s="3"/>
      <c r="DNH230" s="3"/>
      <c r="DNI230" s="3"/>
      <c r="DNJ230" s="3"/>
      <c r="DNK230" s="3"/>
      <c r="DNL230" s="3"/>
      <c r="DNM230" s="3"/>
      <c r="DNN230" s="3"/>
      <c r="DNO230" s="3"/>
      <c r="DNP230" s="3"/>
      <c r="DNQ230" s="3"/>
      <c r="DNR230" s="3"/>
      <c r="DNS230" s="3"/>
      <c r="DNT230" s="3"/>
      <c r="DNU230" s="3"/>
      <c r="DNV230" s="3"/>
      <c r="DNW230" s="3"/>
      <c r="DNX230" s="3"/>
      <c r="DNY230" s="3"/>
      <c r="DNZ230" s="3"/>
      <c r="DOA230" s="3"/>
      <c r="DOB230" s="3"/>
      <c r="DOC230" s="3"/>
      <c r="DOD230" s="3"/>
      <c r="DOE230" s="3"/>
      <c r="DOF230" s="3"/>
      <c r="DOG230" s="3"/>
      <c r="DOH230" s="3"/>
      <c r="DOI230" s="3"/>
      <c r="DOJ230" s="3"/>
      <c r="DOK230" s="3"/>
      <c r="DOL230" s="3"/>
      <c r="DOM230" s="3"/>
      <c r="DON230" s="3"/>
      <c r="DOO230" s="3"/>
      <c r="DOP230" s="3"/>
      <c r="DOQ230" s="3"/>
      <c r="DOR230" s="3"/>
      <c r="DOS230" s="3"/>
      <c r="DOT230" s="3"/>
      <c r="DOU230" s="3"/>
      <c r="DOV230" s="3"/>
      <c r="DOW230" s="3"/>
      <c r="DOX230" s="3"/>
      <c r="DOY230" s="3"/>
      <c r="DOZ230" s="3"/>
      <c r="DPA230" s="3"/>
      <c r="DPB230" s="3"/>
      <c r="DPC230" s="3"/>
      <c r="DPD230" s="3"/>
      <c r="DPE230" s="3"/>
      <c r="DPF230" s="3"/>
      <c r="DPG230" s="3"/>
      <c r="DPH230" s="3"/>
      <c r="DPI230" s="3"/>
      <c r="DPJ230" s="3"/>
      <c r="DPK230" s="3"/>
      <c r="DPL230" s="3"/>
      <c r="DPM230" s="3"/>
      <c r="DPN230" s="3"/>
      <c r="DPO230" s="3"/>
      <c r="DPP230" s="3"/>
      <c r="DPQ230" s="3"/>
      <c r="DPR230" s="3"/>
      <c r="DPS230" s="3"/>
      <c r="DPT230" s="3"/>
      <c r="DPU230" s="3"/>
      <c r="DPV230" s="3"/>
      <c r="DPW230" s="3"/>
      <c r="DPX230" s="3"/>
      <c r="DPY230" s="3"/>
      <c r="DPZ230" s="3"/>
      <c r="DQA230" s="3"/>
      <c r="DQB230" s="3"/>
      <c r="DQC230" s="3"/>
      <c r="DQD230" s="3"/>
      <c r="DQE230" s="3"/>
      <c r="DQF230" s="3"/>
      <c r="DQG230" s="3"/>
      <c r="DQH230" s="3"/>
      <c r="DQI230" s="3"/>
      <c r="DQJ230" s="3"/>
      <c r="DQK230" s="3"/>
      <c r="DQL230" s="3"/>
      <c r="DQM230" s="3"/>
      <c r="DQN230" s="3"/>
      <c r="DQO230" s="3"/>
      <c r="DQP230" s="3"/>
      <c r="DQQ230" s="3"/>
      <c r="DQR230" s="3"/>
      <c r="DQS230" s="3"/>
      <c r="DQT230" s="3"/>
      <c r="DQU230" s="3"/>
      <c r="DQV230" s="3"/>
      <c r="DQW230" s="3"/>
      <c r="DQX230" s="3"/>
      <c r="DQY230" s="3"/>
      <c r="DQZ230" s="3"/>
      <c r="DRA230" s="3"/>
      <c r="DRB230" s="3"/>
      <c r="DRC230" s="3"/>
      <c r="DRD230" s="3"/>
      <c r="DRE230" s="3"/>
      <c r="DRF230" s="3"/>
      <c r="DRG230" s="3"/>
      <c r="DRH230" s="3"/>
      <c r="DRI230" s="3"/>
      <c r="DRJ230" s="3"/>
      <c r="DRK230" s="3"/>
      <c r="DRL230" s="3"/>
      <c r="DRM230" s="3"/>
      <c r="DRN230" s="3"/>
      <c r="DRO230" s="3"/>
      <c r="DRP230" s="3"/>
      <c r="DRQ230" s="3"/>
      <c r="DRR230" s="3"/>
      <c r="DRS230" s="3"/>
      <c r="DRT230" s="3"/>
      <c r="DRU230" s="3"/>
      <c r="DRV230" s="3"/>
      <c r="DRW230" s="3"/>
      <c r="DRX230" s="3"/>
      <c r="DRY230" s="3"/>
      <c r="DRZ230" s="3"/>
      <c r="DSA230" s="3"/>
      <c r="DSB230" s="3"/>
      <c r="DSC230" s="3"/>
      <c r="DSD230" s="3"/>
      <c r="DSE230" s="3"/>
      <c r="DSF230" s="3"/>
      <c r="DSG230" s="3"/>
      <c r="DSH230" s="3"/>
      <c r="DSI230" s="3"/>
      <c r="DSJ230" s="3"/>
      <c r="DSK230" s="3"/>
      <c r="DSL230" s="3"/>
      <c r="DSM230" s="3"/>
      <c r="DSN230" s="3"/>
      <c r="DSO230" s="3"/>
      <c r="DSP230" s="3"/>
      <c r="DSQ230" s="3"/>
      <c r="DSR230" s="3"/>
      <c r="DSS230" s="3"/>
      <c r="DST230" s="3"/>
      <c r="DSU230" s="3"/>
      <c r="DSV230" s="3"/>
      <c r="DSW230" s="3"/>
      <c r="DSX230" s="3"/>
      <c r="DSY230" s="3"/>
      <c r="DSZ230" s="3"/>
      <c r="DTA230" s="3"/>
      <c r="DTB230" s="3"/>
      <c r="DTC230" s="3"/>
      <c r="DTD230" s="3"/>
      <c r="DTE230" s="3"/>
      <c r="DTF230" s="3"/>
      <c r="DTG230" s="3"/>
      <c r="DTH230" s="3"/>
      <c r="DTI230" s="3"/>
      <c r="DTJ230" s="3"/>
      <c r="DTK230" s="3"/>
      <c r="DTL230" s="3"/>
      <c r="DTM230" s="3"/>
      <c r="DTN230" s="3"/>
      <c r="DTO230" s="3"/>
      <c r="DTP230" s="3"/>
      <c r="DTQ230" s="3"/>
      <c r="DTR230" s="3"/>
      <c r="DTS230" s="3"/>
      <c r="DTT230" s="3"/>
      <c r="DTU230" s="3"/>
      <c r="DTV230" s="3"/>
      <c r="DTW230" s="3"/>
      <c r="DTX230" s="3"/>
      <c r="DTY230" s="3"/>
      <c r="DTZ230" s="3"/>
      <c r="DUA230" s="3"/>
      <c r="DUB230" s="3"/>
      <c r="DUC230" s="3"/>
      <c r="DUD230" s="3"/>
      <c r="DUE230" s="3"/>
      <c r="DUF230" s="3"/>
      <c r="DUG230" s="3"/>
      <c r="DUH230" s="3"/>
      <c r="DUI230" s="3"/>
      <c r="DUJ230" s="3"/>
      <c r="DUK230" s="3"/>
      <c r="DUL230" s="3"/>
      <c r="DUM230" s="3"/>
      <c r="DUN230" s="3"/>
      <c r="DUO230" s="3"/>
      <c r="DUP230" s="3"/>
      <c r="DUQ230" s="3"/>
      <c r="DUR230" s="3"/>
      <c r="DUS230" s="3"/>
      <c r="DUT230" s="3"/>
      <c r="DUU230" s="3"/>
      <c r="DUV230" s="3"/>
      <c r="DUW230" s="3"/>
      <c r="DUX230" s="3"/>
      <c r="DUY230" s="3"/>
      <c r="DUZ230" s="3"/>
      <c r="DVA230" s="3"/>
      <c r="DVB230" s="3"/>
      <c r="DVC230" s="3"/>
      <c r="DVD230" s="3"/>
      <c r="DVE230" s="3"/>
      <c r="DVF230" s="3"/>
      <c r="DVG230" s="3"/>
      <c r="DVH230" s="3"/>
      <c r="DVI230" s="3"/>
      <c r="DVJ230" s="3"/>
      <c r="DVK230" s="3"/>
      <c r="DVL230" s="3"/>
      <c r="DVM230" s="3"/>
      <c r="DVN230" s="3"/>
      <c r="DVO230" s="3"/>
      <c r="DVP230" s="3"/>
      <c r="DVQ230" s="3"/>
      <c r="DVR230" s="3"/>
      <c r="DVS230" s="3"/>
      <c r="DVT230" s="3"/>
      <c r="DVU230" s="3"/>
      <c r="DVV230" s="3"/>
      <c r="DVW230" s="3"/>
      <c r="DVX230" s="3"/>
      <c r="DVY230" s="3"/>
      <c r="DVZ230" s="3"/>
      <c r="DWA230" s="3"/>
      <c r="DWB230" s="3"/>
      <c r="DWC230" s="3"/>
      <c r="DWD230" s="3"/>
      <c r="DWE230" s="3"/>
      <c r="DWF230" s="3"/>
      <c r="DWG230" s="3"/>
      <c r="DWH230" s="3"/>
      <c r="DWI230" s="3"/>
      <c r="DWJ230" s="3"/>
      <c r="DWK230" s="3"/>
      <c r="DWL230" s="3"/>
      <c r="DWM230" s="3"/>
      <c r="DWN230" s="3"/>
      <c r="DWO230" s="3"/>
      <c r="DWP230" s="3"/>
      <c r="DWQ230" s="3"/>
      <c r="DWR230" s="3"/>
      <c r="DWS230" s="3"/>
      <c r="DWT230" s="3"/>
      <c r="DWU230" s="3"/>
      <c r="DWV230" s="3"/>
      <c r="DWW230" s="3"/>
      <c r="DWX230" s="3"/>
      <c r="DWY230" s="3"/>
      <c r="DWZ230" s="3"/>
      <c r="DXA230" s="3"/>
      <c r="DXB230" s="3"/>
      <c r="DXC230" s="3"/>
      <c r="DXD230" s="3"/>
      <c r="DXE230" s="3"/>
      <c r="DXF230" s="3"/>
      <c r="DXG230" s="3"/>
      <c r="DXH230" s="3"/>
      <c r="DXI230" s="3"/>
      <c r="DXJ230" s="3"/>
      <c r="DXK230" s="3"/>
      <c r="DXL230" s="3"/>
      <c r="DXM230" s="3"/>
      <c r="DXN230" s="3"/>
      <c r="DXO230" s="3"/>
      <c r="DXP230" s="3"/>
      <c r="DXQ230" s="3"/>
      <c r="DXR230" s="3"/>
      <c r="DXS230" s="3"/>
      <c r="DXT230" s="3"/>
      <c r="DXU230" s="3"/>
      <c r="DXV230" s="3"/>
      <c r="DXW230" s="3"/>
      <c r="DXX230" s="3"/>
      <c r="DXY230" s="3"/>
      <c r="DXZ230" s="3"/>
      <c r="DYA230" s="3"/>
      <c r="DYB230" s="3"/>
      <c r="DYC230" s="3"/>
      <c r="DYD230" s="3"/>
      <c r="DYE230" s="3"/>
      <c r="DYF230" s="3"/>
      <c r="DYG230" s="3"/>
      <c r="DYH230" s="3"/>
      <c r="DYI230" s="3"/>
      <c r="DYJ230" s="3"/>
      <c r="DYK230" s="3"/>
      <c r="DYL230" s="3"/>
      <c r="DYM230" s="3"/>
      <c r="DYN230" s="3"/>
      <c r="DYO230" s="3"/>
      <c r="DYP230" s="3"/>
      <c r="DYQ230" s="3"/>
      <c r="DYR230" s="3"/>
      <c r="DYS230" s="3"/>
      <c r="DYT230" s="3"/>
      <c r="DYU230" s="3"/>
      <c r="DYV230" s="3"/>
      <c r="DYW230" s="3"/>
      <c r="DYX230" s="3"/>
      <c r="DYY230" s="3"/>
      <c r="DYZ230" s="3"/>
      <c r="DZA230" s="3"/>
      <c r="DZB230" s="3"/>
      <c r="DZC230" s="3"/>
      <c r="DZD230" s="3"/>
      <c r="DZE230" s="3"/>
      <c r="DZF230" s="3"/>
      <c r="DZG230" s="3"/>
      <c r="DZH230" s="3"/>
      <c r="DZI230" s="3"/>
      <c r="DZJ230" s="3"/>
      <c r="DZK230" s="3"/>
      <c r="DZL230" s="3"/>
      <c r="DZM230" s="3"/>
      <c r="DZN230" s="3"/>
      <c r="DZO230" s="3"/>
      <c r="DZP230" s="3"/>
      <c r="DZQ230" s="3"/>
      <c r="DZR230" s="3"/>
      <c r="DZS230" s="3"/>
      <c r="DZT230" s="3"/>
      <c r="DZU230" s="3"/>
      <c r="DZV230" s="3"/>
      <c r="DZW230" s="3"/>
      <c r="DZX230" s="3"/>
      <c r="DZY230" s="3"/>
      <c r="DZZ230" s="3"/>
      <c r="EAA230" s="3"/>
      <c r="EAB230" s="3"/>
      <c r="EAC230" s="3"/>
      <c r="EAD230" s="3"/>
      <c r="EAE230" s="3"/>
      <c r="EAF230" s="3"/>
      <c r="EAG230" s="3"/>
      <c r="EAH230" s="3"/>
      <c r="EAI230" s="3"/>
      <c r="EAJ230" s="3"/>
      <c r="EAK230" s="3"/>
      <c r="EAL230" s="3"/>
      <c r="EAM230" s="3"/>
      <c r="EAN230" s="3"/>
      <c r="EAO230" s="3"/>
      <c r="EAP230" s="3"/>
      <c r="EAQ230" s="3"/>
      <c r="EAR230" s="3"/>
      <c r="EAS230" s="3"/>
      <c r="EAT230" s="3"/>
      <c r="EAU230" s="3"/>
      <c r="EAV230" s="3"/>
      <c r="EAW230" s="3"/>
      <c r="EAX230" s="3"/>
      <c r="EAY230" s="3"/>
      <c r="EAZ230" s="3"/>
      <c r="EBA230" s="3"/>
      <c r="EBB230" s="3"/>
      <c r="EBC230" s="3"/>
      <c r="EBD230" s="3"/>
      <c r="EBE230" s="3"/>
      <c r="EBF230" s="3"/>
      <c r="EBG230" s="3"/>
      <c r="EBH230" s="3"/>
      <c r="EBI230" s="3"/>
      <c r="EBJ230" s="3"/>
      <c r="EBK230" s="3"/>
      <c r="EBL230" s="3"/>
      <c r="EBM230" s="3"/>
      <c r="EBN230" s="3"/>
      <c r="EBO230" s="3"/>
      <c r="EBP230" s="3"/>
      <c r="EBQ230" s="3"/>
      <c r="EBR230" s="3"/>
      <c r="EBS230" s="3"/>
      <c r="EBT230" s="3"/>
      <c r="EBU230" s="3"/>
      <c r="EBV230" s="3"/>
      <c r="EBW230" s="3"/>
      <c r="EBX230" s="3"/>
      <c r="EBY230" s="3"/>
      <c r="EBZ230" s="3"/>
      <c r="ECA230" s="3"/>
      <c r="ECB230" s="3"/>
      <c r="ECC230" s="3"/>
      <c r="ECD230" s="3"/>
      <c r="ECE230" s="3"/>
      <c r="ECF230" s="3"/>
      <c r="ECG230" s="3"/>
      <c r="ECH230" s="3"/>
      <c r="ECI230" s="3"/>
      <c r="ECJ230" s="3"/>
      <c r="ECK230" s="3"/>
      <c r="ECL230" s="3"/>
      <c r="ECM230" s="3"/>
      <c r="ECN230" s="3"/>
      <c r="ECO230" s="3"/>
      <c r="ECP230" s="3"/>
      <c r="ECQ230" s="3"/>
      <c r="ECR230" s="3"/>
      <c r="ECS230" s="3"/>
      <c r="ECT230" s="3"/>
      <c r="ECU230" s="3"/>
      <c r="ECV230" s="3"/>
      <c r="ECW230" s="3"/>
      <c r="ECX230" s="3"/>
      <c r="ECY230" s="3"/>
      <c r="ECZ230" s="3"/>
      <c r="EDA230" s="3"/>
      <c r="EDB230" s="3"/>
      <c r="EDC230" s="3"/>
      <c r="EDD230" s="3"/>
      <c r="EDE230" s="3"/>
      <c r="EDF230" s="3"/>
      <c r="EDG230" s="3"/>
      <c r="EDH230" s="3"/>
      <c r="EDI230" s="3"/>
      <c r="EDJ230" s="3"/>
      <c r="EDK230" s="3"/>
      <c r="EDL230" s="3"/>
      <c r="EDM230" s="3"/>
      <c r="EDN230" s="3"/>
      <c r="EDO230" s="3"/>
      <c r="EDP230" s="3"/>
      <c r="EDQ230" s="3"/>
      <c r="EDR230" s="3"/>
      <c r="EDS230" s="3"/>
      <c r="EDT230" s="3"/>
      <c r="EDU230" s="3"/>
      <c r="EDV230" s="3"/>
      <c r="EDW230" s="3"/>
      <c r="EDX230" s="3"/>
      <c r="EDY230" s="3"/>
      <c r="EDZ230" s="3"/>
      <c r="EEA230" s="3"/>
      <c r="EEB230" s="3"/>
      <c r="EEC230" s="3"/>
      <c r="EED230" s="3"/>
      <c r="EEE230" s="3"/>
      <c r="EEF230" s="3"/>
      <c r="EEG230" s="3"/>
      <c r="EEH230" s="3"/>
      <c r="EEI230" s="3"/>
      <c r="EEJ230" s="3"/>
      <c r="EEK230" s="3"/>
      <c r="EEL230" s="3"/>
      <c r="EEM230" s="3"/>
      <c r="EEN230" s="3"/>
      <c r="EEO230" s="3"/>
      <c r="EEP230" s="3"/>
      <c r="EEQ230" s="3"/>
      <c r="EER230" s="3"/>
      <c r="EES230" s="3"/>
      <c r="EET230" s="3"/>
      <c r="EEU230" s="3"/>
      <c r="EEV230" s="3"/>
      <c r="EEW230" s="3"/>
      <c r="EEX230" s="3"/>
      <c r="EEY230" s="3"/>
      <c r="EEZ230" s="3"/>
      <c r="EFA230" s="3"/>
      <c r="EFB230" s="3"/>
      <c r="EFC230" s="3"/>
      <c r="EFD230" s="3"/>
      <c r="EFE230" s="3"/>
      <c r="EFF230" s="3"/>
      <c r="EFG230" s="3"/>
      <c r="EFH230" s="3"/>
      <c r="EFI230" s="3"/>
      <c r="EFJ230" s="3"/>
      <c r="EFK230" s="3"/>
      <c r="EFL230" s="3"/>
      <c r="EFM230" s="3"/>
      <c r="EFN230" s="3"/>
      <c r="EFO230" s="3"/>
      <c r="EFP230" s="3"/>
      <c r="EFQ230" s="3"/>
      <c r="EFR230" s="3"/>
      <c r="EFS230" s="3"/>
      <c r="EFT230" s="3"/>
      <c r="EFU230" s="3"/>
      <c r="EFV230" s="3"/>
      <c r="EFW230" s="3"/>
      <c r="EFX230" s="3"/>
      <c r="EFY230" s="3"/>
      <c r="EFZ230" s="3"/>
      <c r="EGA230" s="3"/>
      <c r="EGB230" s="3"/>
      <c r="EGC230" s="3"/>
      <c r="EGD230" s="3"/>
      <c r="EGE230" s="3"/>
      <c r="EGF230" s="3"/>
      <c r="EGG230" s="3"/>
      <c r="EGH230" s="3"/>
      <c r="EGI230" s="3"/>
      <c r="EGJ230" s="3"/>
      <c r="EGK230" s="3"/>
      <c r="EGL230" s="3"/>
      <c r="EGM230" s="3"/>
      <c r="EGN230" s="3"/>
      <c r="EGO230" s="3"/>
      <c r="EGP230" s="3"/>
      <c r="EGQ230" s="3"/>
      <c r="EGR230" s="3"/>
      <c r="EGS230" s="3"/>
      <c r="EGT230" s="3"/>
      <c r="EGU230" s="3"/>
      <c r="EGV230" s="3"/>
      <c r="EGW230" s="3"/>
      <c r="EGX230" s="3"/>
      <c r="EGY230" s="3"/>
      <c r="EGZ230" s="3"/>
      <c r="EHA230" s="3"/>
      <c r="EHB230" s="3"/>
      <c r="EHC230" s="3"/>
      <c r="EHD230" s="3"/>
      <c r="EHE230" s="3"/>
      <c r="EHF230" s="3"/>
      <c r="EHG230" s="3"/>
      <c r="EHH230" s="3"/>
      <c r="EHI230" s="3"/>
      <c r="EHJ230" s="3"/>
      <c r="EHK230" s="3"/>
      <c r="EHL230" s="3"/>
      <c r="EHM230" s="3"/>
      <c r="EHN230" s="3"/>
      <c r="EHO230" s="3"/>
      <c r="EHP230" s="3"/>
      <c r="EHQ230" s="3"/>
      <c r="EHR230" s="3"/>
      <c r="EHS230" s="3"/>
      <c r="EHT230" s="3"/>
      <c r="EHU230" s="3"/>
      <c r="EHV230" s="3"/>
      <c r="EHW230" s="3"/>
      <c r="EHX230" s="3"/>
      <c r="EHY230" s="3"/>
      <c r="EHZ230" s="3"/>
      <c r="EIA230" s="3"/>
      <c r="EIB230" s="3"/>
      <c r="EIC230" s="3"/>
      <c r="EID230" s="3"/>
      <c r="EIE230" s="3"/>
      <c r="EIF230" s="3"/>
      <c r="EIG230" s="3"/>
      <c r="EIH230" s="3"/>
      <c r="EII230" s="3"/>
      <c r="EIJ230" s="3"/>
      <c r="EIK230" s="3"/>
      <c r="EIL230" s="3"/>
      <c r="EIM230" s="3"/>
      <c r="EIN230" s="3"/>
      <c r="EIO230" s="3"/>
      <c r="EIP230" s="3"/>
      <c r="EIQ230" s="3"/>
      <c r="EIR230" s="3"/>
      <c r="EIS230" s="3"/>
      <c r="EIT230" s="3"/>
      <c r="EIU230" s="3"/>
      <c r="EIV230" s="3"/>
      <c r="EIW230" s="3"/>
      <c r="EIX230" s="3"/>
      <c r="EIY230" s="3"/>
      <c r="EIZ230" s="3"/>
      <c r="EJA230" s="3"/>
      <c r="EJB230" s="3"/>
      <c r="EJC230" s="3"/>
      <c r="EJD230" s="3"/>
      <c r="EJE230" s="3"/>
      <c r="EJF230" s="3"/>
      <c r="EJG230" s="3"/>
      <c r="EJH230" s="3"/>
      <c r="EJI230" s="3"/>
      <c r="EJJ230" s="3"/>
      <c r="EJK230" s="3"/>
      <c r="EJL230" s="3"/>
      <c r="EJM230" s="3"/>
      <c r="EJN230" s="3"/>
      <c r="EJO230" s="3"/>
      <c r="EJP230" s="3"/>
      <c r="EJQ230" s="3"/>
      <c r="EJR230" s="3"/>
      <c r="EJS230" s="3"/>
      <c r="EJT230" s="3"/>
      <c r="EJU230" s="3"/>
      <c r="EJV230" s="3"/>
      <c r="EJW230" s="3"/>
      <c r="EJX230" s="3"/>
      <c r="EJY230" s="3"/>
      <c r="EJZ230" s="3"/>
      <c r="EKA230" s="3"/>
      <c r="EKB230" s="3"/>
      <c r="EKC230" s="3"/>
      <c r="EKD230" s="3"/>
      <c r="EKE230" s="3"/>
      <c r="EKF230" s="3"/>
      <c r="EKG230" s="3"/>
      <c r="EKH230" s="3"/>
      <c r="EKI230" s="3"/>
      <c r="EKJ230" s="3"/>
      <c r="EKK230" s="3"/>
      <c r="EKL230" s="3"/>
      <c r="EKM230" s="3"/>
      <c r="EKN230" s="3"/>
      <c r="EKO230" s="3"/>
      <c r="EKP230" s="3"/>
      <c r="EKQ230" s="3"/>
      <c r="EKR230" s="3"/>
      <c r="EKS230" s="3"/>
      <c r="EKT230" s="3"/>
      <c r="EKU230" s="3"/>
      <c r="EKV230" s="3"/>
      <c r="EKW230" s="3"/>
      <c r="EKX230" s="3"/>
      <c r="EKY230" s="3"/>
      <c r="EKZ230" s="3"/>
      <c r="ELA230" s="3"/>
      <c r="ELB230" s="3"/>
      <c r="ELC230" s="3"/>
      <c r="ELD230" s="3"/>
      <c r="ELE230" s="3"/>
      <c r="ELF230" s="3"/>
      <c r="ELG230" s="3"/>
      <c r="ELH230" s="3"/>
      <c r="ELI230" s="3"/>
      <c r="ELJ230" s="3"/>
      <c r="ELK230" s="3"/>
      <c r="ELL230" s="3"/>
      <c r="ELM230" s="3"/>
      <c r="ELN230" s="3"/>
      <c r="ELO230" s="3"/>
      <c r="ELP230" s="3"/>
      <c r="ELQ230" s="3"/>
      <c r="ELR230" s="3"/>
      <c r="ELS230" s="3"/>
      <c r="ELT230" s="3"/>
      <c r="ELU230" s="3"/>
      <c r="ELV230" s="3"/>
      <c r="ELW230" s="3"/>
      <c r="ELX230" s="3"/>
      <c r="ELY230" s="3"/>
      <c r="ELZ230" s="3"/>
      <c r="EMA230" s="3"/>
      <c r="EMB230" s="3"/>
      <c r="EMC230" s="3"/>
      <c r="EMD230" s="3"/>
      <c r="EME230" s="3"/>
      <c r="EMF230" s="3"/>
      <c r="EMG230" s="3"/>
      <c r="EMH230" s="3"/>
      <c r="EMI230" s="3"/>
      <c r="EMJ230" s="3"/>
      <c r="EMK230" s="3"/>
      <c r="EML230" s="3"/>
      <c r="EMM230" s="3"/>
      <c r="EMN230" s="3"/>
      <c r="EMO230" s="3"/>
      <c r="EMP230" s="3"/>
      <c r="EMQ230" s="3"/>
      <c r="EMR230" s="3"/>
      <c r="EMS230" s="3"/>
      <c r="EMT230" s="3"/>
      <c r="EMU230" s="3"/>
      <c r="EMV230" s="3"/>
      <c r="EMW230" s="3"/>
      <c r="EMX230" s="3"/>
      <c r="EMY230" s="3"/>
      <c r="EMZ230" s="3"/>
      <c r="ENA230" s="3"/>
      <c r="ENB230" s="3"/>
      <c r="ENC230" s="3"/>
      <c r="END230" s="3"/>
      <c r="ENE230" s="3"/>
      <c r="ENF230" s="3"/>
      <c r="ENG230" s="3"/>
      <c r="ENH230" s="3"/>
      <c r="ENI230" s="3"/>
      <c r="ENJ230" s="3"/>
      <c r="ENK230" s="3"/>
      <c r="ENL230" s="3"/>
      <c r="ENM230" s="3"/>
      <c r="ENN230" s="3"/>
      <c r="ENO230" s="3"/>
      <c r="ENP230" s="3"/>
      <c r="ENQ230" s="3"/>
      <c r="ENR230" s="3"/>
      <c r="ENS230" s="3"/>
      <c r="ENT230" s="3"/>
      <c r="ENU230" s="3"/>
      <c r="ENV230" s="3"/>
      <c r="ENW230" s="3"/>
      <c r="ENX230" s="3"/>
      <c r="ENY230" s="3"/>
      <c r="ENZ230" s="3"/>
      <c r="EOA230" s="3"/>
      <c r="EOB230" s="3"/>
      <c r="EOC230" s="3"/>
      <c r="EOD230" s="3"/>
      <c r="EOE230" s="3"/>
      <c r="EOF230" s="3"/>
      <c r="EOG230" s="3"/>
      <c r="EOH230" s="3"/>
      <c r="EOI230" s="3"/>
      <c r="EOJ230" s="3"/>
      <c r="EOK230" s="3"/>
      <c r="EOL230" s="3"/>
      <c r="EOM230" s="3"/>
      <c r="EON230" s="3"/>
      <c r="EOO230" s="3"/>
      <c r="EOP230" s="3"/>
      <c r="EOQ230" s="3"/>
      <c r="EOR230" s="3"/>
      <c r="EOS230" s="3"/>
      <c r="EOT230" s="3"/>
      <c r="EOU230" s="3"/>
      <c r="EOV230" s="3"/>
      <c r="EOW230" s="3"/>
      <c r="EOX230" s="3"/>
      <c r="EOY230" s="3"/>
      <c r="EOZ230" s="3"/>
      <c r="EPA230" s="3"/>
      <c r="EPB230" s="3"/>
      <c r="EPC230" s="3"/>
      <c r="EPD230" s="3"/>
      <c r="EPE230" s="3"/>
      <c r="EPF230" s="3"/>
      <c r="EPG230" s="3"/>
      <c r="EPH230" s="3"/>
      <c r="EPI230" s="3"/>
      <c r="EPJ230" s="3"/>
      <c r="EPK230" s="3"/>
      <c r="EPL230" s="3"/>
      <c r="EPM230" s="3"/>
      <c r="EPN230" s="3"/>
      <c r="EPO230" s="3"/>
      <c r="EPP230" s="3"/>
      <c r="EPQ230" s="3"/>
      <c r="EPR230" s="3"/>
      <c r="EPS230" s="3"/>
      <c r="EPT230" s="3"/>
      <c r="EPU230" s="3"/>
      <c r="EPV230" s="3"/>
      <c r="EPW230" s="3"/>
      <c r="EPX230" s="3"/>
      <c r="EPY230" s="3"/>
      <c r="EPZ230" s="3"/>
      <c r="EQA230" s="3"/>
      <c r="EQB230" s="3"/>
      <c r="EQC230" s="3"/>
      <c r="EQD230" s="3"/>
      <c r="EQE230" s="3"/>
      <c r="EQF230" s="3"/>
      <c r="EQG230" s="3"/>
      <c r="EQH230" s="3"/>
      <c r="EQI230" s="3"/>
      <c r="EQJ230" s="3"/>
      <c r="EQK230" s="3"/>
      <c r="EQL230" s="3"/>
      <c r="EQM230" s="3"/>
      <c r="EQN230" s="3"/>
      <c r="EQO230" s="3"/>
      <c r="EQP230" s="3"/>
      <c r="EQQ230" s="3"/>
      <c r="EQR230" s="3"/>
      <c r="EQS230" s="3"/>
      <c r="EQT230" s="3"/>
      <c r="EQU230" s="3"/>
      <c r="EQV230" s="3"/>
      <c r="EQW230" s="3"/>
      <c r="EQX230" s="3"/>
      <c r="EQY230" s="3"/>
      <c r="EQZ230" s="3"/>
      <c r="ERA230" s="3"/>
      <c r="ERB230" s="3"/>
      <c r="ERC230" s="3"/>
      <c r="ERD230" s="3"/>
      <c r="ERE230" s="3"/>
      <c r="ERF230" s="3"/>
      <c r="ERG230" s="3"/>
      <c r="ERH230" s="3"/>
      <c r="ERI230" s="3"/>
      <c r="ERJ230" s="3"/>
      <c r="ERK230" s="3"/>
      <c r="ERL230" s="3"/>
      <c r="ERM230" s="3"/>
      <c r="ERN230" s="3"/>
      <c r="ERO230" s="3"/>
      <c r="ERP230" s="3"/>
      <c r="ERQ230" s="3"/>
      <c r="ERR230" s="3"/>
      <c r="ERS230" s="3"/>
      <c r="ERT230" s="3"/>
      <c r="ERU230" s="3"/>
      <c r="ERV230" s="3"/>
      <c r="ERW230" s="3"/>
      <c r="ERX230" s="3"/>
      <c r="ERY230" s="3"/>
      <c r="ERZ230" s="3"/>
      <c r="ESA230" s="3"/>
      <c r="ESB230" s="3"/>
      <c r="ESC230" s="3"/>
      <c r="ESD230" s="3"/>
      <c r="ESE230" s="3"/>
      <c r="ESF230" s="3"/>
      <c r="ESG230" s="3"/>
      <c r="ESH230" s="3"/>
      <c r="ESI230" s="3"/>
      <c r="ESJ230" s="3"/>
      <c r="ESK230" s="3"/>
      <c r="ESL230" s="3"/>
      <c r="ESM230" s="3"/>
      <c r="ESN230" s="3"/>
      <c r="ESO230" s="3"/>
      <c r="ESP230" s="3"/>
      <c r="ESQ230" s="3"/>
      <c r="ESR230" s="3"/>
      <c r="ESS230" s="3"/>
      <c r="EST230" s="3"/>
      <c r="ESU230" s="3"/>
      <c r="ESV230" s="3"/>
      <c r="ESW230" s="3"/>
      <c r="ESX230" s="3"/>
      <c r="ESY230" s="3"/>
      <c r="ESZ230" s="3"/>
      <c r="ETA230" s="3"/>
      <c r="ETB230" s="3"/>
      <c r="ETC230" s="3"/>
      <c r="ETD230" s="3"/>
      <c r="ETE230" s="3"/>
      <c r="ETF230" s="3"/>
      <c r="ETG230" s="3"/>
      <c r="ETH230" s="3"/>
      <c r="ETI230" s="3"/>
      <c r="ETJ230" s="3"/>
      <c r="ETK230" s="3"/>
      <c r="ETL230" s="3"/>
      <c r="ETM230" s="3"/>
      <c r="ETN230" s="3"/>
      <c r="ETO230" s="3"/>
      <c r="ETP230" s="3"/>
      <c r="ETQ230" s="3"/>
      <c r="ETR230" s="3"/>
      <c r="ETS230" s="3"/>
      <c r="ETT230" s="3"/>
      <c r="ETU230" s="3"/>
      <c r="ETV230" s="3"/>
      <c r="ETW230" s="3"/>
      <c r="ETX230" s="3"/>
      <c r="ETY230" s="3"/>
      <c r="ETZ230" s="3"/>
      <c r="EUA230" s="3"/>
      <c r="EUB230" s="3"/>
      <c r="EUC230" s="3"/>
      <c r="EUD230" s="3"/>
      <c r="EUE230" s="3"/>
      <c r="EUF230" s="3"/>
      <c r="EUG230" s="3"/>
      <c r="EUH230" s="3"/>
      <c r="EUI230" s="3"/>
      <c r="EUJ230" s="3"/>
      <c r="EUK230" s="3"/>
      <c r="EUL230" s="3"/>
      <c r="EUM230" s="3"/>
      <c r="EUN230" s="3"/>
      <c r="EUO230" s="3"/>
      <c r="EUP230" s="3"/>
      <c r="EUQ230" s="3"/>
      <c r="EUR230" s="3"/>
      <c r="EUS230" s="3"/>
      <c r="EUT230" s="3"/>
      <c r="EUU230" s="3"/>
      <c r="EUV230" s="3"/>
      <c r="EUW230" s="3"/>
      <c r="EUX230" s="3"/>
      <c r="EUY230" s="3"/>
      <c r="EUZ230" s="3"/>
      <c r="EVA230" s="3"/>
      <c r="EVB230" s="3"/>
      <c r="EVC230" s="3"/>
      <c r="EVD230" s="3"/>
      <c r="EVE230" s="3"/>
      <c r="EVF230" s="3"/>
      <c r="EVG230" s="3"/>
      <c r="EVH230" s="3"/>
      <c r="EVI230" s="3"/>
      <c r="EVJ230" s="3"/>
      <c r="EVK230" s="3"/>
      <c r="EVL230" s="3"/>
      <c r="EVM230" s="3"/>
      <c r="EVN230" s="3"/>
      <c r="EVO230" s="3"/>
      <c r="EVP230" s="3"/>
      <c r="EVQ230" s="3"/>
      <c r="EVR230" s="3"/>
      <c r="EVS230" s="3"/>
      <c r="EVT230" s="3"/>
      <c r="EVU230" s="3"/>
      <c r="EVV230" s="3"/>
      <c r="EVW230" s="3"/>
      <c r="EVX230" s="3"/>
      <c r="EVY230" s="3"/>
      <c r="EVZ230" s="3"/>
      <c r="EWA230" s="3"/>
      <c r="EWB230" s="3"/>
      <c r="EWC230" s="3"/>
      <c r="EWD230" s="3"/>
      <c r="EWE230" s="3"/>
      <c r="EWF230" s="3"/>
      <c r="EWG230" s="3"/>
      <c r="EWH230" s="3"/>
      <c r="EWI230" s="3"/>
      <c r="EWJ230" s="3"/>
      <c r="EWK230" s="3"/>
      <c r="EWL230" s="3"/>
      <c r="EWM230" s="3"/>
      <c r="EWN230" s="3"/>
      <c r="EWO230" s="3"/>
      <c r="EWP230" s="3"/>
      <c r="EWQ230" s="3"/>
      <c r="EWR230" s="3"/>
      <c r="EWS230" s="3"/>
      <c r="EWT230" s="3"/>
      <c r="EWU230" s="3"/>
      <c r="EWV230" s="3"/>
      <c r="EWW230" s="3"/>
      <c r="EWX230" s="3"/>
      <c r="EWY230" s="3"/>
      <c r="EWZ230" s="3"/>
      <c r="EXA230" s="3"/>
      <c r="EXB230" s="3"/>
      <c r="EXC230" s="3"/>
      <c r="EXD230" s="3"/>
      <c r="EXE230" s="3"/>
      <c r="EXF230" s="3"/>
      <c r="EXG230" s="3"/>
      <c r="EXH230" s="3"/>
      <c r="EXI230" s="3"/>
      <c r="EXJ230" s="3"/>
      <c r="EXK230" s="3"/>
      <c r="EXL230" s="3"/>
      <c r="EXM230" s="3"/>
      <c r="EXN230" s="3"/>
      <c r="EXO230" s="3"/>
      <c r="EXP230" s="3"/>
      <c r="EXQ230" s="3"/>
      <c r="EXR230" s="3"/>
      <c r="EXS230" s="3"/>
      <c r="EXT230" s="3"/>
      <c r="EXU230" s="3"/>
      <c r="EXV230" s="3"/>
      <c r="EXW230" s="3"/>
      <c r="EXX230" s="3"/>
      <c r="EXY230" s="3"/>
      <c r="EXZ230" s="3"/>
      <c r="EYA230" s="3"/>
      <c r="EYB230" s="3"/>
      <c r="EYC230" s="3"/>
      <c r="EYD230" s="3"/>
      <c r="EYE230" s="3"/>
      <c r="EYF230" s="3"/>
      <c r="EYG230" s="3"/>
      <c r="EYH230" s="3"/>
      <c r="EYI230" s="3"/>
      <c r="EYJ230" s="3"/>
      <c r="EYK230" s="3"/>
      <c r="EYL230" s="3"/>
      <c r="EYM230" s="3"/>
      <c r="EYN230" s="3"/>
      <c r="EYO230" s="3"/>
      <c r="EYP230" s="3"/>
      <c r="EYQ230" s="3"/>
      <c r="EYR230" s="3"/>
      <c r="EYS230" s="3"/>
      <c r="EYT230" s="3"/>
      <c r="EYU230" s="3"/>
      <c r="EYV230" s="3"/>
      <c r="EYW230" s="3"/>
      <c r="EYX230" s="3"/>
      <c r="EYY230" s="3"/>
      <c r="EYZ230" s="3"/>
      <c r="EZA230" s="3"/>
      <c r="EZB230" s="3"/>
      <c r="EZC230" s="3"/>
      <c r="EZD230" s="3"/>
      <c r="EZE230" s="3"/>
      <c r="EZF230" s="3"/>
      <c r="EZG230" s="3"/>
      <c r="EZH230" s="3"/>
      <c r="EZI230" s="3"/>
      <c r="EZJ230" s="3"/>
      <c r="EZK230" s="3"/>
      <c r="EZL230" s="3"/>
      <c r="EZM230" s="3"/>
      <c r="EZN230" s="3"/>
      <c r="EZO230" s="3"/>
      <c r="EZP230" s="3"/>
      <c r="EZQ230" s="3"/>
      <c r="EZR230" s="3"/>
      <c r="EZS230" s="3"/>
      <c r="EZT230" s="3"/>
      <c r="EZU230" s="3"/>
      <c r="EZV230" s="3"/>
      <c r="EZW230" s="3"/>
      <c r="EZX230" s="3"/>
      <c r="EZY230" s="3"/>
      <c r="EZZ230" s="3"/>
      <c r="FAA230" s="3"/>
      <c r="FAB230" s="3"/>
      <c r="FAC230" s="3"/>
      <c r="FAD230" s="3"/>
      <c r="FAE230" s="3"/>
      <c r="FAF230" s="3"/>
      <c r="FAG230" s="3"/>
      <c r="FAH230" s="3"/>
      <c r="FAI230" s="3"/>
      <c r="FAJ230" s="3"/>
      <c r="FAK230" s="3"/>
      <c r="FAL230" s="3"/>
      <c r="FAM230" s="3"/>
      <c r="FAN230" s="3"/>
      <c r="FAO230" s="3"/>
      <c r="FAP230" s="3"/>
      <c r="FAQ230" s="3"/>
      <c r="FAR230" s="3"/>
      <c r="FAS230" s="3"/>
      <c r="FAT230" s="3"/>
      <c r="FAU230" s="3"/>
      <c r="FAV230" s="3"/>
      <c r="FAW230" s="3"/>
      <c r="FAX230" s="3"/>
      <c r="FAY230" s="3"/>
      <c r="FAZ230" s="3"/>
      <c r="FBA230" s="3"/>
      <c r="FBB230" s="3"/>
      <c r="FBC230" s="3"/>
      <c r="FBD230" s="3"/>
      <c r="FBE230" s="3"/>
      <c r="FBF230" s="3"/>
      <c r="FBG230" s="3"/>
      <c r="FBH230" s="3"/>
      <c r="FBI230" s="3"/>
      <c r="FBJ230" s="3"/>
      <c r="FBK230" s="3"/>
      <c r="FBL230" s="3"/>
      <c r="FBM230" s="3"/>
      <c r="FBN230" s="3"/>
      <c r="FBO230" s="3"/>
      <c r="FBP230" s="3"/>
      <c r="FBQ230" s="3"/>
      <c r="FBR230" s="3"/>
      <c r="FBS230" s="3"/>
      <c r="FBT230" s="3"/>
      <c r="FBU230" s="3"/>
      <c r="FBV230" s="3"/>
      <c r="FBW230" s="3"/>
      <c r="FBX230" s="3"/>
      <c r="FBY230" s="3"/>
      <c r="FBZ230" s="3"/>
      <c r="FCA230" s="3"/>
      <c r="FCB230" s="3"/>
      <c r="FCC230" s="3"/>
      <c r="FCD230" s="3"/>
      <c r="FCE230" s="3"/>
      <c r="FCF230" s="3"/>
      <c r="FCG230" s="3"/>
      <c r="FCH230" s="3"/>
      <c r="FCI230" s="3"/>
      <c r="FCJ230" s="3"/>
      <c r="FCK230" s="3"/>
      <c r="FCL230" s="3"/>
      <c r="FCM230" s="3"/>
      <c r="FCN230" s="3"/>
      <c r="FCO230" s="3"/>
      <c r="FCP230" s="3"/>
      <c r="FCQ230" s="3"/>
      <c r="FCR230" s="3"/>
      <c r="FCS230" s="3"/>
      <c r="FCT230" s="3"/>
      <c r="FCU230" s="3"/>
      <c r="FCV230" s="3"/>
      <c r="FCW230" s="3"/>
      <c r="FCX230" s="3"/>
      <c r="FCY230" s="3"/>
      <c r="FCZ230" s="3"/>
      <c r="FDA230" s="3"/>
      <c r="FDB230" s="3"/>
      <c r="FDC230" s="3"/>
      <c r="FDD230" s="3"/>
      <c r="FDE230" s="3"/>
      <c r="FDF230" s="3"/>
      <c r="FDG230" s="3"/>
      <c r="FDH230" s="3"/>
      <c r="FDI230" s="3"/>
      <c r="FDJ230" s="3"/>
      <c r="FDK230" s="3"/>
      <c r="FDL230" s="3"/>
      <c r="FDM230" s="3"/>
      <c r="FDN230" s="3"/>
      <c r="FDO230" s="3"/>
      <c r="FDP230" s="3"/>
      <c r="FDQ230" s="3"/>
      <c r="FDR230" s="3"/>
      <c r="FDS230" s="3"/>
      <c r="FDT230" s="3"/>
      <c r="FDU230" s="3"/>
      <c r="FDV230" s="3"/>
      <c r="FDW230" s="3"/>
      <c r="FDX230" s="3"/>
      <c r="FDY230" s="3"/>
      <c r="FDZ230" s="3"/>
      <c r="FEA230" s="3"/>
      <c r="FEB230" s="3"/>
      <c r="FEC230" s="3"/>
      <c r="FED230" s="3"/>
      <c r="FEE230" s="3"/>
      <c r="FEF230" s="3"/>
      <c r="FEG230" s="3"/>
      <c r="FEH230" s="3"/>
      <c r="FEI230" s="3"/>
      <c r="FEJ230" s="3"/>
      <c r="FEK230" s="3"/>
      <c r="FEL230" s="3"/>
      <c r="FEM230" s="3"/>
      <c r="FEN230" s="3"/>
      <c r="FEO230" s="3"/>
      <c r="FEP230" s="3"/>
      <c r="FEQ230" s="3"/>
      <c r="FER230" s="3"/>
      <c r="FES230" s="3"/>
      <c r="FET230" s="3"/>
      <c r="FEU230" s="3"/>
      <c r="FEV230" s="3"/>
      <c r="FEW230" s="3"/>
      <c r="FEX230" s="3"/>
      <c r="FEY230" s="3"/>
      <c r="FEZ230" s="3"/>
      <c r="FFA230" s="3"/>
      <c r="FFB230" s="3"/>
      <c r="FFC230" s="3"/>
      <c r="FFD230" s="3"/>
      <c r="FFE230" s="3"/>
      <c r="FFF230" s="3"/>
      <c r="FFG230" s="3"/>
      <c r="FFH230" s="3"/>
      <c r="FFI230" s="3"/>
      <c r="FFJ230" s="3"/>
      <c r="FFK230" s="3"/>
      <c r="FFL230" s="3"/>
      <c r="FFM230" s="3"/>
      <c r="FFN230" s="3"/>
      <c r="FFO230" s="3"/>
      <c r="FFP230" s="3"/>
      <c r="FFQ230" s="3"/>
      <c r="FFR230" s="3"/>
      <c r="FFS230" s="3"/>
      <c r="FFT230" s="3"/>
      <c r="FFU230" s="3"/>
      <c r="FFV230" s="3"/>
      <c r="FFW230" s="3"/>
      <c r="FFX230" s="3"/>
      <c r="FFY230" s="3"/>
      <c r="FFZ230" s="3"/>
      <c r="FGA230" s="3"/>
      <c r="FGB230" s="3"/>
      <c r="FGC230" s="3"/>
      <c r="FGD230" s="3"/>
      <c r="FGE230" s="3"/>
      <c r="FGF230" s="3"/>
      <c r="FGG230" s="3"/>
      <c r="FGH230" s="3"/>
      <c r="FGI230" s="3"/>
      <c r="FGJ230" s="3"/>
      <c r="FGK230" s="3"/>
      <c r="FGL230" s="3"/>
      <c r="FGM230" s="3"/>
      <c r="FGN230" s="3"/>
      <c r="FGO230" s="3"/>
      <c r="FGP230" s="3"/>
      <c r="FGQ230" s="3"/>
      <c r="FGR230" s="3"/>
      <c r="FGS230" s="3"/>
      <c r="FGT230" s="3"/>
      <c r="FGU230" s="3"/>
      <c r="FGV230" s="3"/>
      <c r="FGW230" s="3"/>
      <c r="FGX230" s="3"/>
      <c r="FGY230" s="3"/>
      <c r="FGZ230" s="3"/>
      <c r="FHA230" s="3"/>
      <c r="FHB230" s="3"/>
      <c r="FHC230" s="3"/>
      <c r="FHD230" s="3"/>
      <c r="FHE230" s="3"/>
      <c r="FHF230" s="3"/>
      <c r="FHG230" s="3"/>
      <c r="FHH230" s="3"/>
      <c r="FHI230" s="3"/>
      <c r="FHJ230" s="3"/>
      <c r="FHK230" s="3"/>
      <c r="FHL230" s="3"/>
      <c r="FHM230" s="3"/>
      <c r="FHN230" s="3"/>
      <c r="FHO230" s="3"/>
      <c r="FHP230" s="3"/>
      <c r="FHQ230" s="3"/>
      <c r="FHR230" s="3"/>
      <c r="FHS230" s="3"/>
      <c r="FHT230" s="3"/>
      <c r="FHU230" s="3"/>
      <c r="FHV230" s="3"/>
      <c r="FHW230" s="3"/>
      <c r="FHX230" s="3"/>
      <c r="FHY230" s="3"/>
      <c r="FHZ230" s="3"/>
      <c r="FIA230" s="3"/>
      <c r="FIB230" s="3"/>
      <c r="FIC230" s="3"/>
      <c r="FID230" s="3"/>
      <c r="FIE230" s="3"/>
      <c r="FIF230" s="3"/>
      <c r="FIG230" s="3"/>
      <c r="FIH230" s="3"/>
      <c r="FII230" s="3"/>
      <c r="FIJ230" s="3"/>
      <c r="FIK230" s="3"/>
      <c r="FIL230" s="3"/>
      <c r="FIM230" s="3"/>
      <c r="FIN230" s="3"/>
      <c r="FIO230" s="3"/>
      <c r="FIP230" s="3"/>
      <c r="FIQ230" s="3"/>
      <c r="FIR230" s="3"/>
      <c r="FIS230" s="3"/>
      <c r="FIT230" s="3"/>
      <c r="FIU230" s="3"/>
      <c r="FIV230" s="3"/>
      <c r="FIW230" s="3"/>
      <c r="FIX230" s="3"/>
      <c r="FIY230" s="3"/>
      <c r="FIZ230" s="3"/>
      <c r="FJA230" s="3"/>
      <c r="FJB230" s="3"/>
      <c r="FJC230" s="3"/>
      <c r="FJD230" s="3"/>
      <c r="FJE230" s="3"/>
      <c r="FJF230" s="3"/>
      <c r="FJG230" s="3"/>
      <c r="FJH230" s="3"/>
      <c r="FJI230" s="3"/>
      <c r="FJJ230" s="3"/>
      <c r="FJK230" s="3"/>
      <c r="FJL230" s="3"/>
      <c r="FJM230" s="3"/>
      <c r="FJN230" s="3"/>
      <c r="FJO230" s="3"/>
      <c r="FJP230" s="3"/>
      <c r="FJQ230" s="3"/>
      <c r="FJR230" s="3"/>
      <c r="FJS230" s="3"/>
      <c r="FJT230" s="3"/>
      <c r="FJU230" s="3"/>
      <c r="FJV230" s="3"/>
      <c r="FJW230" s="3"/>
      <c r="FJX230" s="3"/>
      <c r="FJY230" s="3"/>
      <c r="FJZ230" s="3"/>
      <c r="FKA230" s="3"/>
      <c r="FKB230" s="3"/>
      <c r="FKC230" s="3"/>
      <c r="FKD230" s="3"/>
      <c r="FKE230" s="3"/>
      <c r="FKF230" s="3"/>
      <c r="FKG230" s="3"/>
      <c r="FKH230" s="3"/>
      <c r="FKI230" s="3"/>
      <c r="FKJ230" s="3"/>
      <c r="FKK230" s="3"/>
      <c r="FKL230" s="3"/>
      <c r="FKM230" s="3"/>
      <c r="FKN230" s="3"/>
      <c r="FKO230" s="3"/>
      <c r="FKP230" s="3"/>
      <c r="FKQ230" s="3"/>
      <c r="FKR230" s="3"/>
      <c r="FKS230" s="3"/>
      <c r="FKT230" s="3"/>
      <c r="FKU230" s="3"/>
      <c r="FKV230" s="3"/>
      <c r="FKW230" s="3"/>
      <c r="FKX230" s="3"/>
      <c r="FKY230" s="3"/>
      <c r="FKZ230" s="3"/>
      <c r="FLA230" s="3"/>
      <c r="FLB230" s="3"/>
      <c r="FLC230" s="3"/>
      <c r="FLD230" s="3"/>
      <c r="FLE230" s="3"/>
      <c r="FLF230" s="3"/>
      <c r="FLG230" s="3"/>
      <c r="FLH230" s="3"/>
      <c r="FLI230" s="3"/>
      <c r="FLJ230" s="3"/>
      <c r="FLK230" s="3"/>
      <c r="FLL230" s="3"/>
      <c r="FLM230" s="3"/>
      <c r="FLN230" s="3"/>
      <c r="FLO230" s="3"/>
      <c r="FLP230" s="3"/>
      <c r="FLQ230" s="3"/>
      <c r="FLR230" s="3"/>
      <c r="FLS230" s="3"/>
      <c r="FLT230" s="3"/>
      <c r="FLU230" s="3"/>
      <c r="FLV230" s="3"/>
      <c r="FLW230" s="3"/>
      <c r="FLX230" s="3"/>
      <c r="FLY230" s="3"/>
      <c r="FLZ230" s="3"/>
      <c r="FMA230" s="3"/>
      <c r="FMB230" s="3"/>
      <c r="FMC230" s="3"/>
      <c r="FMD230" s="3"/>
      <c r="FME230" s="3"/>
      <c r="FMF230" s="3"/>
      <c r="FMG230" s="3"/>
      <c r="FMH230" s="3"/>
      <c r="FMI230" s="3"/>
      <c r="FMJ230" s="3"/>
      <c r="FMK230" s="3"/>
      <c r="FML230" s="3"/>
      <c r="FMM230" s="3"/>
      <c r="FMN230" s="3"/>
      <c r="FMO230" s="3"/>
      <c r="FMP230" s="3"/>
      <c r="FMQ230" s="3"/>
      <c r="FMR230" s="3"/>
      <c r="FMS230" s="3"/>
      <c r="FMT230" s="3"/>
      <c r="FMU230" s="3"/>
      <c r="FMV230" s="3"/>
      <c r="FMW230" s="3"/>
      <c r="FMX230" s="3"/>
      <c r="FMY230" s="3"/>
      <c r="FMZ230" s="3"/>
      <c r="FNA230" s="3"/>
      <c r="FNB230" s="3"/>
      <c r="FNC230" s="3"/>
      <c r="FND230" s="3"/>
      <c r="FNE230" s="3"/>
      <c r="FNF230" s="3"/>
      <c r="FNG230" s="3"/>
      <c r="FNH230" s="3"/>
      <c r="FNI230" s="3"/>
      <c r="FNJ230" s="3"/>
      <c r="FNK230" s="3"/>
      <c r="FNL230" s="3"/>
      <c r="FNM230" s="3"/>
      <c r="FNN230" s="3"/>
      <c r="FNO230" s="3"/>
      <c r="FNP230" s="3"/>
      <c r="FNQ230" s="3"/>
      <c r="FNR230" s="3"/>
      <c r="FNS230" s="3"/>
      <c r="FNT230" s="3"/>
      <c r="FNU230" s="3"/>
      <c r="FNV230" s="3"/>
      <c r="FNW230" s="3"/>
      <c r="FNX230" s="3"/>
      <c r="FNY230" s="3"/>
      <c r="FNZ230" s="3"/>
      <c r="FOA230" s="3"/>
      <c r="FOB230" s="3"/>
      <c r="FOC230" s="3"/>
      <c r="FOD230" s="3"/>
      <c r="FOE230" s="3"/>
      <c r="FOF230" s="3"/>
      <c r="FOG230" s="3"/>
      <c r="FOH230" s="3"/>
      <c r="FOI230" s="3"/>
      <c r="FOJ230" s="3"/>
      <c r="FOK230" s="3"/>
      <c r="FOL230" s="3"/>
      <c r="FOM230" s="3"/>
      <c r="FON230" s="3"/>
      <c r="FOO230" s="3"/>
      <c r="FOP230" s="3"/>
      <c r="FOQ230" s="3"/>
      <c r="FOR230" s="3"/>
      <c r="FOS230" s="3"/>
      <c r="FOT230" s="3"/>
      <c r="FOU230" s="3"/>
      <c r="FOV230" s="3"/>
      <c r="FOW230" s="3"/>
      <c r="FOX230" s="3"/>
      <c r="FOY230" s="3"/>
      <c r="FOZ230" s="3"/>
      <c r="FPA230" s="3"/>
      <c r="FPB230" s="3"/>
      <c r="FPC230" s="3"/>
      <c r="FPD230" s="3"/>
      <c r="FPE230" s="3"/>
      <c r="FPF230" s="3"/>
      <c r="FPG230" s="3"/>
      <c r="FPH230" s="3"/>
      <c r="FPI230" s="3"/>
      <c r="FPJ230" s="3"/>
      <c r="FPK230" s="3"/>
      <c r="FPL230" s="3"/>
      <c r="FPM230" s="3"/>
      <c r="FPN230" s="3"/>
      <c r="FPO230" s="3"/>
      <c r="FPP230" s="3"/>
      <c r="FPQ230" s="3"/>
      <c r="FPR230" s="3"/>
      <c r="FPS230" s="3"/>
      <c r="FPT230" s="3"/>
      <c r="FPU230" s="3"/>
      <c r="FPV230" s="3"/>
      <c r="FPW230" s="3"/>
      <c r="FPX230" s="3"/>
      <c r="FPY230" s="3"/>
      <c r="FPZ230" s="3"/>
      <c r="FQA230" s="3"/>
      <c r="FQB230" s="3"/>
      <c r="FQC230" s="3"/>
      <c r="FQD230" s="3"/>
      <c r="FQE230" s="3"/>
      <c r="FQF230" s="3"/>
      <c r="FQG230" s="3"/>
      <c r="FQH230" s="3"/>
      <c r="FQI230" s="3"/>
      <c r="FQJ230" s="3"/>
      <c r="FQK230" s="3"/>
      <c r="FQL230" s="3"/>
      <c r="FQM230" s="3"/>
      <c r="FQN230" s="3"/>
      <c r="FQO230" s="3"/>
      <c r="FQP230" s="3"/>
      <c r="FQQ230" s="3"/>
      <c r="FQR230" s="3"/>
      <c r="FQS230" s="3"/>
      <c r="FQT230" s="3"/>
      <c r="FQU230" s="3"/>
      <c r="FQV230" s="3"/>
      <c r="FQW230" s="3"/>
      <c r="FQX230" s="3"/>
      <c r="FQY230" s="3"/>
      <c r="FQZ230" s="3"/>
      <c r="FRA230" s="3"/>
      <c r="FRB230" s="3"/>
      <c r="FRC230" s="3"/>
      <c r="FRD230" s="3"/>
      <c r="FRE230" s="3"/>
      <c r="FRF230" s="3"/>
      <c r="FRG230" s="3"/>
      <c r="FRH230" s="3"/>
      <c r="FRI230" s="3"/>
      <c r="FRJ230" s="3"/>
      <c r="FRK230" s="3"/>
      <c r="FRL230" s="3"/>
      <c r="FRM230" s="3"/>
      <c r="FRN230" s="3"/>
      <c r="FRO230" s="3"/>
      <c r="FRP230" s="3"/>
      <c r="FRQ230" s="3"/>
      <c r="FRR230" s="3"/>
      <c r="FRS230" s="3"/>
      <c r="FRT230" s="3"/>
      <c r="FRU230" s="3"/>
      <c r="FRV230" s="3"/>
      <c r="FRW230" s="3"/>
      <c r="FRX230" s="3"/>
      <c r="FRY230" s="3"/>
      <c r="FRZ230" s="3"/>
      <c r="FSA230" s="3"/>
      <c r="FSB230" s="3"/>
      <c r="FSC230" s="3"/>
      <c r="FSD230" s="3"/>
      <c r="FSE230" s="3"/>
      <c r="FSF230" s="3"/>
      <c r="FSG230" s="3"/>
      <c r="FSH230" s="3"/>
      <c r="FSI230" s="3"/>
      <c r="FSJ230" s="3"/>
      <c r="FSK230" s="3"/>
      <c r="FSL230" s="3"/>
      <c r="FSM230" s="3"/>
      <c r="FSN230" s="3"/>
      <c r="FSO230" s="3"/>
      <c r="FSP230" s="3"/>
      <c r="FSQ230" s="3"/>
      <c r="FSR230" s="3"/>
      <c r="FSS230" s="3"/>
      <c r="FST230" s="3"/>
      <c r="FSU230" s="3"/>
      <c r="FSV230" s="3"/>
      <c r="FSW230" s="3"/>
      <c r="FSX230" s="3"/>
      <c r="FSY230" s="3"/>
      <c r="FSZ230" s="3"/>
      <c r="FTA230" s="3"/>
      <c r="FTB230" s="3"/>
      <c r="FTC230" s="3"/>
      <c r="FTD230" s="3"/>
      <c r="FTE230" s="3"/>
      <c r="FTF230" s="3"/>
      <c r="FTG230" s="3"/>
      <c r="FTH230" s="3"/>
      <c r="FTI230" s="3"/>
      <c r="FTJ230" s="3"/>
      <c r="FTK230" s="3"/>
      <c r="FTL230" s="3"/>
      <c r="FTM230" s="3"/>
      <c r="FTN230" s="3"/>
      <c r="FTO230" s="3"/>
      <c r="FTP230" s="3"/>
      <c r="FTQ230" s="3"/>
      <c r="FTR230" s="3"/>
      <c r="FTS230" s="3"/>
      <c r="FTT230" s="3"/>
      <c r="FTU230" s="3"/>
      <c r="FTV230" s="3"/>
      <c r="FTW230" s="3"/>
      <c r="FTX230" s="3"/>
      <c r="FTY230" s="3"/>
      <c r="FTZ230" s="3"/>
      <c r="FUA230" s="3"/>
      <c r="FUB230" s="3"/>
      <c r="FUC230" s="3"/>
      <c r="FUD230" s="3"/>
      <c r="FUE230" s="3"/>
      <c r="FUF230" s="3"/>
      <c r="FUG230" s="3"/>
      <c r="FUH230" s="3"/>
      <c r="FUI230" s="3"/>
      <c r="FUJ230" s="3"/>
      <c r="FUK230" s="3"/>
      <c r="FUL230" s="3"/>
      <c r="FUM230" s="3"/>
      <c r="FUN230" s="3"/>
      <c r="FUO230" s="3"/>
      <c r="FUP230" s="3"/>
      <c r="FUQ230" s="3"/>
      <c r="FUR230" s="3"/>
      <c r="FUS230" s="3"/>
      <c r="FUT230" s="3"/>
      <c r="FUU230" s="3"/>
      <c r="FUV230" s="3"/>
      <c r="FUW230" s="3"/>
      <c r="FUX230" s="3"/>
      <c r="FUY230" s="3"/>
      <c r="FUZ230" s="3"/>
      <c r="FVA230" s="3"/>
      <c r="FVB230" s="3"/>
      <c r="FVC230" s="3"/>
      <c r="FVD230" s="3"/>
      <c r="FVE230" s="3"/>
      <c r="FVF230" s="3"/>
      <c r="FVG230" s="3"/>
      <c r="FVH230" s="3"/>
      <c r="FVI230" s="3"/>
      <c r="FVJ230" s="3"/>
      <c r="FVK230" s="3"/>
      <c r="FVL230" s="3"/>
      <c r="FVM230" s="3"/>
      <c r="FVN230" s="3"/>
      <c r="FVO230" s="3"/>
      <c r="FVP230" s="3"/>
      <c r="FVQ230" s="3"/>
      <c r="FVR230" s="3"/>
      <c r="FVS230" s="3"/>
      <c r="FVT230" s="3"/>
      <c r="FVU230" s="3"/>
      <c r="FVV230" s="3"/>
      <c r="FVW230" s="3"/>
      <c r="FVX230" s="3"/>
      <c r="FVY230" s="3"/>
      <c r="FVZ230" s="3"/>
      <c r="FWA230" s="3"/>
      <c r="FWB230" s="3"/>
      <c r="FWC230" s="3"/>
      <c r="FWD230" s="3"/>
      <c r="FWE230" s="3"/>
      <c r="FWF230" s="3"/>
      <c r="FWG230" s="3"/>
      <c r="FWH230" s="3"/>
      <c r="FWI230" s="3"/>
      <c r="FWJ230" s="3"/>
      <c r="FWK230" s="3"/>
      <c r="FWL230" s="3"/>
      <c r="FWM230" s="3"/>
      <c r="FWN230" s="3"/>
      <c r="FWO230" s="3"/>
      <c r="FWP230" s="3"/>
      <c r="FWQ230" s="3"/>
      <c r="FWR230" s="3"/>
      <c r="FWS230" s="3"/>
      <c r="FWT230" s="3"/>
      <c r="FWU230" s="3"/>
      <c r="FWV230" s="3"/>
      <c r="FWW230" s="3"/>
      <c r="FWX230" s="3"/>
      <c r="FWY230" s="3"/>
      <c r="FWZ230" s="3"/>
      <c r="FXA230" s="3"/>
      <c r="FXB230" s="3"/>
      <c r="FXC230" s="3"/>
      <c r="FXD230" s="3"/>
      <c r="FXE230" s="3"/>
      <c r="FXF230" s="3"/>
      <c r="FXG230" s="3"/>
      <c r="FXH230" s="3"/>
      <c r="FXI230" s="3"/>
      <c r="FXJ230" s="3"/>
      <c r="FXK230" s="3"/>
      <c r="FXL230" s="3"/>
      <c r="FXM230" s="3"/>
      <c r="FXN230" s="3"/>
      <c r="FXO230" s="3"/>
      <c r="FXP230" s="3"/>
      <c r="FXQ230" s="3"/>
      <c r="FXR230" s="3"/>
      <c r="FXS230" s="3"/>
      <c r="FXT230" s="3"/>
      <c r="FXU230" s="3"/>
      <c r="FXV230" s="3"/>
      <c r="FXW230" s="3"/>
      <c r="FXX230" s="3"/>
      <c r="FXY230" s="3"/>
      <c r="FXZ230" s="3"/>
      <c r="FYA230" s="3"/>
      <c r="FYB230" s="3"/>
      <c r="FYC230" s="3"/>
      <c r="FYD230" s="3"/>
      <c r="FYE230" s="3"/>
      <c r="FYF230" s="3"/>
      <c r="FYG230" s="3"/>
      <c r="FYH230" s="3"/>
      <c r="FYI230" s="3"/>
      <c r="FYJ230" s="3"/>
      <c r="FYK230" s="3"/>
      <c r="FYL230" s="3"/>
      <c r="FYM230" s="3"/>
      <c r="FYN230" s="3"/>
      <c r="FYO230" s="3"/>
      <c r="FYP230" s="3"/>
      <c r="FYQ230" s="3"/>
      <c r="FYR230" s="3"/>
      <c r="FYS230" s="3"/>
      <c r="FYT230" s="3"/>
      <c r="FYU230" s="3"/>
      <c r="FYV230" s="3"/>
      <c r="FYW230" s="3"/>
      <c r="FYX230" s="3"/>
      <c r="FYY230" s="3"/>
      <c r="FYZ230" s="3"/>
      <c r="FZA230" s="3"/>
      <c r="FZB230" s="3"/>
      <c r="FZC230" s="3"/>
      <c r="FZD230" s="3"/>
      <c r="FZE230" s="3"/>
      <c r="FZF230" s="3"/>
      <c r="FZG230" s="3"/>
      <c r="FZH230" s="3"/>
      <c r="FZI230" s="3"/>
      <c r="FZJ230" s="3"/>
      <c r="FZK230" s="3"/>
      <c r="FZL230" s="3"/>
      <c r="FZM230" s="3"/>
      <c r="FZN230" s="3"/>
      <c r="FZO230" s="3"/>
      <c r="FZP230" s="3"/>
      <c r="FZQ230" s="3"/>
      <c r="FZR230" s="3"/>
      <c r="FZS230" s="3"/>
      <c r="FZT230" s="3"/>
      <c r="FZU230" s="3"/>
      <c r="FZV230" s="3"/>
      <c r="FZW230" s="3"/>
      <c r="FZX230" s="3"/>
      <c r="FZY230" s="3"/>
      <c r="FZZ230" s="3"/>
      <c r="GAA230" s="3"/>
      <c r="GAB230" s="3"/>
      <c r="GAC230" s="3"/>
      <c r="GAD230" s="3"/>
      <c r="GAE230" s="3"/>
      <c r="GAF230" s="3"/>
      <c r="GAG230" s="3"/>
      <c r="GAH230" s="3"/>
      <c r="GAI230" s="3"/>
      <c r="GAJ230" s="3"/>
      <c r="GAK230" s="3"/>
      <c r="GAL230" s="3"/>
      <c r="GAM230" s="3"/>
      <c r="GAN230" s="3"/>
      <c r="GAO230" s="3"/>
      <c r="GAP230" s="3"/>
      <c r="GAQ230" s="3"/>
      <c r="GAR230" s="3"/>
      <c r="GAS230" s="3"/>
      <c r="GAT230" s="3"/>
      <c r="GAU230" s="3"/>
      <c r="GAV230" s="3"/>
      <c r="GAW230" s="3"/>
      <c r="GAX230" s="3"/>
      <c r="GAY230" s="3"/>
      <c r="GAZ230" s="3"/>
      <c r="GBA230" s="3"/>
      <c r="GBB230" s="3"/>
      <c r="GBC230" s="3"/>
      <c r="GBD230" s="3"/>
      <c r="GBE230" s="3"/>
      <c r="GBF230" s="3"/>
      <c r="GBG230" s="3"/>
      <c r="GBH230" s="3"/>
      <c r="GBI230" s="3"/>
      <c r="GBJ230" s="3"/>
      <c r="GBK230" s="3"/>
      <c r="GBL230" s="3"/>
      <c r="GBM230" s="3"/>
      <c r="GBN230" s="3"/>
      <c r="GBO230" s="3"/>
      <c r="GBP230" s="3"/>
      <c r="GBQ230" s="3"/>
      <c r="GBR230" s="3"/>
      <c r="GBS230" s="3"/>
      <c r="GBT230" s="3"/>
      <c r="GBU230" s="3"/>
      <c r="GBV230" s="3"/>
      <c r="GBW230" s="3"/>
      <c r="GBX230" s="3"/>
      <c r="GBY230" s="3"/>
      <c r="GBZ230" s="3"/>
      <c r="GCA230" s="3"/>
      <c r="GCB230" s="3"/>
      <c r="GCC230" s="3"/>
      <c r="GCD230" s="3"/>
      <c r="GCE230" s="3"/>
      <c r="GCF230" s="3"/>
      <c r="GCG230" s="3"/>
      <c r="GCH230" s="3"/>
      <c r="GCI230" s="3"/>
      <c r="GCJ230" s="3"/>
      <c r="GCK230" s="3"/>
      <c r="GCL230" s="3"/>
      <c r="GCM230" s="3"/>
      <c r="GCN230" s="3"/>
      <c r="GCO230" s="3"/>
      <c r="GCP230" s="3"/>
      <c r="GCQ230" s="3"/>
      <c r="GCR230" s="3"/>
      <c r="GCS230" s="3"/>
      <c r="GCT230" s="3"/>
      <c r="GCU230" s="3"/>
      <c r="GCV230" s="3"/>
      <c r="GCW230" s="3"/>
      <c r="GCX230" s="3"/>
      <c r="GCY230" s="3"/>
      <c r="GCZ230" s="3"/>
      <c r="GDA230" s="3"/>
      <c r="GDB230" s="3"/>
      <c r="GDC230" s="3"/>
      <c r="GDD230" s="3"/>
      <c r="GDE230" s="3"/>
      <c r="GDF230" s="3"/>
      <c r="GDG230" s="3"/>
      <c r="GDH230" s="3"/>
      <c r="GDI230" s="3"/>
      <c r="GDJ230" s="3"/>
      <c r="GDK230" s="3"/>
      <c r="GDL230" s="3"/>
      <c r="GDM230" s="3"/>
      <c r="GDN230" s="3"/>
      <c r="GDO230" s="3"/>
      <c r="GDP230" s="3"/>
      <c r="GDQ230" s="3"/>
      <c r="GDR230" s="3"/>
      <c r="GDS230" s="3"/>
      <c r="GDT230" s="3"/>
      <c r="GDU230" s="3"/>
      <c r="GDV230" s="3"/>
      <c r="GDW230" s="3"/>
      <c r="GDX230" s="3"/>
      <c r="GDY230" s="3"/>
      <c r="GDZ230" s="3"/>
      <c r="GEA230" s="3"/>
      <c r="GEB230" s="3"/>
      <c r="GEC230" s="3"/>
      <c r="GED230" s="3"/>
      <c r="GEE230" s="3"/>
      <c r="GEF230" s="3"/>
      <c r="GEG230" s="3"/>
      <c r="GEH230" s="3"/>
      <c r="GEI230" s="3"/>
      <c r="GEJ230" s="3"/>
      <c r="GEK230" s="3"/>
      <c r="GEL230" s="3"/>
      <c r="GEM230" s="3"/>
      <c r="GEN230" s="3"/>
      <c r="GEO230" s="3"/>
      <c r="GEP230" s="3"/>
      <c r="GEQ230" s="3"/>
      <c r="GER230" s="3"/>
      <c r="GES230" s="3"/>
      <c r="GET230" s="3"/>
      <c r="GEU230" s="3"/>
      <c r="GEV230" s="3"/>
      <c r="GEW230" s="3"/>
      <c r="GEX230" s="3"/>
      <c r="GEY230" s="3"/>
      <c r="GEZ230" s="3"/>
      <c r="GFA230" s="3"/>
      <c r="GFB230" s="3"/>
      <c r="GFC230" s="3"/>
      <c r="GFD230" s="3"/>
      <c r="GFE230" s="3"/>
      <c r="GFF230" s="3"/>
      <c r="GFG230" s="3"/>
      <c r="GFH230" s="3"/>
      <c r="GFI230" s="3"/>
      <c r="GFJ230" s="3"/>
      <c r="GFK230" s="3"/>
      <c r="GFL230" s="3"/>
      <c r="GFM230" s="3"/>
      <c r="GFN230" s="3"/>
      <c r="GFO230" s="3"/>
      <c r="GFP230" s="3"/>
      <c r="GFQ230" s="3"/>
      <c r="GFR230" s="3"/>
      <c r="GFS230" s="3"/>
      <c r="GFT230" s="3"/>
      <c r="GFU230" s="3"/>
      <c r="GFV230" s="3"/>
      <c r="GFW230" s="3"/>
      <c r="GFX230" s="3"/>
      <c r="GFY230" s="3"/>
      <c r="GFZ230" s="3"/>
      <c r="GGA230" s="3"/>
      <c r="GGB230" s="3"/>
      <c r="GGC230" s="3"/>
      <c r="GGD230" s="3"/>
      <c r="GGE230" s="3"/>
      <c r="GGF230" s="3"/>
      <c r="GGG230" s="3"/>
      <c r="GGH230" s="3"/>
      <c r="GGI230" s="3"/>
      <c r="GGJ230" s="3"/>
      <c r="GGK230" s="3"/>
      <c r="GGL230" s="3"/>
      <c r="GGM230" s="3"/>
      <c r="GGN230" s="3"/>
      <c r="GGO230" s="3"/>
      <c r="GGP230" s="3"/>
      <c r="GGQ230" s="3"/>
      <c r="GGR230" s="3"/>
      <c r="GGS230" s="3"/>
      <c r="GGT230" s="3"/>
      <c r="GGU230" s="3"/>
      <c r="GGV230" s="3"/>
      <c r="GGW230" s="3"/>
      <c r="GGX230" s="3"/>
      <c r="GGY230" s="3"/>
      <c r="GGZ230" s="3"/>
      <c r="GHA230" s="3"/>
      <c r="GHB230" s="3"/>
      <c r="GHC230" s="3"/>
      <c r="GHD230" s="3"/>
      <c r="GHE230" s="3"/>
      <c r="GHF230" s="3"/>
      <c r="GHG230" s="3"/>
      <c r="GHH230" s="3"/>
      <c r="GHI230" s="3"/>
      <c r="GHJ230" s="3"/>
      <c r="GHK230" s="3"/>
      <c r="GHL230" s="3"/>
      <c r="GHM230" s="3"/>
      <c r="GHN230" s="3"/>
      <c r="GHO230" s="3"/>
      <c r="GHP230" s="3"/>
      <c r="GHQ230" s="3"/>
      <c r="GHR230" s="3"/>
      <c r="GHS230" s="3"/>
      <c r="GHT230" s="3"/>
      <c r="GHU230" s="3"/>
      <c r="GHV230" s="3"/>
      <c r="GHW230" s="3"/>
      <c r="GHX230" s="3"/>
      <c r="GHY230" s="3"/>
      <c r="GHZ230" s="3"/>
      <c r="GIA230" s="3"/>
      <c r="GIB230" s="3"/>
      <c r="GIC230" s="3"/>
      <c r="GID230" s="3"/>
      <c r="GIE230" s="3"/>
      <c r="GIF230" s="3"/>
      <c r="GIG230" s="3"/>
      <c r="GIH230" s="3"/>
      <c r="GII230" s="3"/>
      <c r="GIJ230" s="3"/>
      <c r="GIK230" s="3"/>
      <c r="GIL230" s="3"/>
      <c r="GIM230" s="3"/>
      <c r="GIN230" s="3"/>
      <c r="GIO230" s="3"/>
      <c r="GIP230" s="3"/>
      <c r="GIQ230" s="3"/>
      <c r="GIR230" s="3"/>
      <c r="GIS230" s="3"/>
      <c r="GIT230" s="3"/>
      <c r="GIU230" s="3"/>
      <c r="GIV230" s="3"/>
      <c r="GIW230" s="3"/>
      <c r="GIX230" s="3"/>
      <c r="GIY230" s="3"/>
      <c r="GIZ230" s="3"/>
      <c r="GJA230" s="3"/>
      <c r="GJB230" s="3"/>
      <c r="GJC230" s="3"/>
      <c r="GJD230" s="3"/>
      <c r="GJE230" s="3"/>
      <c r="GJF230" s="3"/>
      <c r="GJG230" s="3"/>
      <c r="GJH230" s="3"/>
      <c r="GJI230" s="3"/>
      <c r="GJJ230" s="3"/>
      <c r="GJK230" s="3"/>
      <c r="GJL230" s="3"/>
      <c r="GJM230" s="3"/>
      <c r="GJN230" s="3"/>
      <c r="GJO230" s="3"/>
      <c r="GJP230" s="3"/>
      <c r="GJQ230" s="3"/>
      <c r="GJR230" s="3"/>
      <c r="GJS230" s="3"/>
      <c r="GJT230" s="3"/>
      <c r="GJU230" s="3"/>
      <c r="GJV230" s="3"/>
      <c r="GJW230" s="3"/>
      <c r="GJX230" s="3"/>
      <c r="GJY230" s="3"/>
      <c r="GJZ230" s="3"/>
      <c r="GKA230" s="3"/>
      <c r="GKB230" s="3"/>
      <c r="GKC230" s="3"/>
      <c r="GKD230" s="3"/>
      <c r="GKE230" s="3"/>
      <c r="GKF230" s="3"/>
      <c r="GKG230" s="3"/>
      <c r="GKH230" s="3"/>
      <c r="GKI230" s="3"/>
      <c r="GKJ230" s="3"/>
      <c r="GKK230" s="3"/>
      <c r="GKL230" s="3"/>
      <c r="GKM230" s="3"/>
      <c r="GKN230" s="3"/>
      <c r="GKO230" s="3"/>
      <c r="GKP230" s="3"/>
      <c r="GKQ230" s="3"/>
      <c r="GKR230" s="3"/>
      <c r="GKS230" s="3"/>
      <c r="GKT230" s="3"/>
      <c r="GKU230" s="3"/>
      <c r="GKV230" s="3"/>
      <c r="GKW230" s="3"/>
      <c r="GKX230" s="3"/>
      <c r="GKY230" s="3"/>
      <c r="GKZ230" s="3"/>
      <c r="GLA230" s="3"/>
      <c r="GLB230" s="3"/>
      <c r="GLC230" s="3"/>
      <c r="GLD230" s="3"/>
      <c r="GLE230" s="3"/>
      <c r="GLF230" s="3"/>
      <c r="GLG230" s="3"/>
      <c r="GLH230" s="3"/>
      <c r="GLI230" s="3"/>
      <c r="GLJ230" s="3"/>
      <c r="GLK230" s="3"/>
      <c r="GLL230" s="3"/>
      <c r="GLM230" s="3"/>
      <c r="GLN230" s="3"/>
      <c r="GLO230" s="3"/>
      <c r="GLP230" s="3"/>
      <c r="GLQ230" s="3"/>
      <c r="GLR230" s="3"/>
      <c r="GLS230" s="3"/>
      <c r="GLT230" s="3"/>
      <c r="GLU230" s="3"/>
      <c r="GLV230" s="3"/>
      <c r="GLW230" s="3"/>
      <c r="GLX230" s="3"/>
      <c r="GLY230" s="3"/>
      <c r="GLZ230" s="3"/>
      <c r="GMA230" s="3"/>
      <c r="GMB230" s="3"/>
      <c r="GMC230" s="3"/>
      <c r="GMD230" s="3"/>
      <c r="GME230" s="3"/>
      <c r="GMF230" s="3"/>
      <c r="GMG230" s="3"/>
      <c r="GMH230" s="3"/>
      <c r="GMI230" s="3"/>
      <c r="GMJ230" s="3"/>
      <c r="GMK230" s="3"/>
      <c r="GML230" s="3"/>
      <c r="GMM230" s="3"/>
      <c r="GMN230" s="3"/>
      <c r="GMO230" s="3"/>
      <c r="GMP230" s="3"/>
      <c r="GMQ230" s="3"/>
      <c r="GMR230" s="3"/>
      <c r="GMS230" s="3"/>
      <c r="GMT230" s="3"/>
      <c r="GMU230" s="3"/>
      <c r="GMV230" s="3"/>
      <c r="GMW230" s="3"/>
      <c r="GMX230" s="3"/>
      <c r="GMY230" s="3"/>
      <c r="GMZ230" s="3"/>
      <c r="GNA230" s="3"/>
      <c r="GNB230" s="3"/>
      <c r="GNC230" s="3"/>
      <c r="GND230" s="3"/>
      <c r="GNE230" s="3"/>
      <c r="GNF230" s="3"/>
      <c r="GNG230" s="3"/>
      <c r="GNH230" s="3"/>
      <c r="GNI230" s="3"/>
      <c r="GNJ230" s="3"/>
      <c r="GNK230" s="3"/>
      <c r="GNL230" s="3"/>
      <c r="GNM230" s="3"/>
      <c r="GNN230" s="3"/>
      <c r="GNO230" s="3"/>
      <c r="GNP230" s="3"/>
      <c r="GNQ230" s="3"/>
      <c r="GNR230" s="3"/>
      <c r="GNS230" s="3"/>
      <c r="GNT230" s="3"/>
      <c r="GNU230" s="3"/>
      <c r="GNV230" s="3"/>
      <c r="GNW230" s="3"/>
      <c r="GNX230" s="3"/>
      <c r="GNY230" s="3"/>
      <c r="GNZ230" s="3"/>
      <c r="GOA230" s="3"/>
      <c r="GOB230" s="3"/>
      <c r="GOC230" s="3"/>
      <c r="GOD230" s="3"/>
      <c r="GOE230" s="3"/>
      <c r="GOF230" s="3"/>
      <c r="GOG230" s="3"/>
      <c r="GOH230" s="3"/>
      <c r="GOI230" s="3"/>
      <c r="GOJ230" s="3"/>
      <c r="GOK230" s="3"/>
      <c r="GOL230" s="3"/>
      <c r="GOM230" s="3"/>
      <c r="GON230" s="3"/>
      <c r="GOO230" s="3"/>
      <c r="GOP230" s="3"/>
      <c r="GOQ230" s="3"/>
      <c r="GOR230" s="3"/>
      <c r="GOS230" s="3"/>
      <c r="GOT230" s="3"/>
      <c r="GOU230" s="3"/>
      <c r="GOV230" s="3"/>
      <c r="GOW230" s="3"/>
      <c r="GOX230" s="3"/>
      <c r="GOY230" s="3"/>
      <c r="GOZ230" s="3"/>
      <c r="GPA230" s="3"/>
      <c r="GPB230" s="3"/>
      <c r="GPC230" s="3"/>
      <c r="GPD230" s="3"/>
      <c r="GPE230" s="3"/>
      <c r="GPF230" s="3"/>
      <c r="GPG230" s="3"/>
      <c r="GPH230" s="3"/>
      <c r="GPI230" s="3"/>
      <c r="GPJ230" s="3"/>
      <c r="GPK230" s="3"/>
      <c r="GPL230" s="3"/>
      <c r="GPM230" s="3"/>
      <c r="GPN230" s="3"/>
      <c r="GPO230" s="3"/>
      <c r="GPP230" s="3"/>
      <c r="GPQ230" s="3"/>
      <c r="GPR230" s="3"/>
      <c r="GPS230" s="3"/>
      <c r="GPT230" s="3"/>
      <c r="GPU230" s="3"/>
      <c r="GPV230" s="3"/>
      <c r="GPW230" s="3"/>
      <c r="GPX230" s="3"/>
      <c r="GPY230" s="3"/>
      <c r="GPZ230" s="3"/>
      <c r="GQA230" s="3"/>
      <c r="GQB230" s="3"/>
      <c r="GQC230" s="3"/>
      <c r="GQD230" s="3"/>
      <c r="GQE230" s="3"/>
      <c r="GQF230" s="3"/>
      <c r="GQG230" s="3"/>
      <c r="GQH230" s="3"/>
      <c r="GQI230" s="3"/>
      <c r="GQJ230" s="3"/>
      <c r="GQK230" s="3"/>
      <c r="GQL230" s="3"/>
      <c r="GQM230" s="3"/>
      <c r="GQN230" s="3"/>
      <c r="GQO230" s="3"/>
      <c r="GQP230" s="3"/>
      <c r="GQQ230" s="3"/>
      <c r="GQR230" s="3"/>
      <c r="GQS230" s="3"/>
      <c r="GQT230" s="3"/>
      <c r="GQU230" s="3"/>
      <c r="GQV230" s="3"/>
      <c r="GQW230" s="3"/>
      <c r="GQX230" s="3"/>
      <c r="GQY230" s="3"/>
      <c r="GQZ230" s="3"/>
      <c r="GRA230" s="3"/>
      <c r="GRB230" s="3"/>
      <c r="GRC230" s="3"/>
      <c r="GRD230" s="3"/>
      <c r="GRE230" s="3"/>
      <c r="GRF230" s="3"/>
      <c r="GRG230" s="3"/>
      <c r="GRH230" s="3"/>
      <c r="GRI230" s="3"/>
      <c r="GRJ230" s="3"/>
      <c r="GRK230" s="3"/>
      <c r="GRL230" s="3"/>
      <c r="GRM230" s="3"/>
      <c r="GRN230" s="3"/>
      <c r="GRO230" s="3"/>
      <c r="GRP230" s="3"/>
      <c r="GRQ230" s="3"/>
      <c r="GRR230" s="3"/>
      <c r="GRS230" s="3"/>
      <c r="GRT230" s="3"/>
      <c r="GRU230" s="3"/>
      <c r="GRV230" s="3"/>
      <c r="GRW230" s="3"/>
      <c r="GRX230" s="3"/>
      <c r="GRY230" s="3"/>
      <c r="GRZ230" s="3"/>
      <c r="GSA230" s="3"/>
      <c r="GSB230" s="3"/>
      <c r="GSC230" s="3"/>
      <c r="GSD230" s="3"/>
      <c r="GSE230" s="3"/>
      <c r="GSF230" s="3"/>
      <c r="GSG230" s="3"/>
      <c r="GSH230" s="3"/>
      <c r="GSI230" s="3"/>
      <c r="GSJ230" s="3"/>
      <c r="GSK230" s="3"/>
      <c r="GSL230" s="3"/>
      <c r="GSM230" s="3"/>
      <c r="GSN230" s="3"/>
      <c r="GSO230" s="3"/>
      <c r="GSP230" s="3"/>
      <c r="GSQ230" s="3"/>
      <c r="GSR230" s="3"/>
      <c r="GSS230" s="3"/>
      <c r="GST230" s="3"/>
      <c r="GSU230" s="3"/>
      <c r="GSV230" s="3"/>
      <c r="GSW230" s="3"/>
      <c r="GSX230" s="3"/>
      <c r="GSY230" s="3"/>
      <c r="GSZ230" s="3"/>
      <c r="GTA230" s="3"/>
      <c r="GTB230" s="3"/>
      <c r="GTC230" s="3"/>
      <c r="GTD230" s="3"/>
      <c r="GTE230" s="3"/>
      <c r="GTF230" s="3"/>
      <c r="GTG230" s="3"/>
      <c r="GTH230" s="3"/>
      <c r="GTI230" s="3"/>
      <c r="GTJ230" s="3"/>
      <c r="GTK230" s="3"/>
      <c r="GTL230" s="3"/>
      <c r="GTM230" s="3"/>
      <c r="GTN230" s="3"/>
      <c r="GTO230" s="3"/>
      <c r="GTP230" s="3"/>
      <c r="GTQ230" s="3"/>
      <c r="GTR230" s="3"/>
      <c r="GTS230" s="3"/>
      <c r="GTT230" s="3"/>
      <c r="GTU230" s="3"/>
      <c r="GTV230" s="3"/>
      <c r="GTW230" s="3"/>
      <c r="GTX230" s="3"/>
      <c r="GTY230" s="3"/>
      <c r="GTZ230" s="3"/>
      <c r="GUA230" s="3"/>
      <c r="GUB230" s="3"/>
      <c r="GUC230" s="3"/>
      <c r="GUD230" s="3"/>
      <c r="GUE230" s="3"/>
      <c r="GUF230" s="3"/>
      <c r="GUG230" s="3"/>
      <c r="GUH230" s="3"/>
      <c r="GUI230" s="3"/>
      <c r="GUJ230" s="3"/>
      <c r="GUK230" s="3"/>
      <c r="GUL230" s="3"/>
      <c r="GUM230" s="3"/>
      <c r="GUN230" s="3"/>
      <c r="GUO230" s="3"/>
      <c r="GUP230" s="3"/>
      <c r="GUQ230" s="3"/>
      <c r="GUR230" s="3"/>
      <c r="GUS230" s="3"/>
      <c r="GUT230" s="3"/>
      <c r="GUU230" s="3"/>
      <c r="GUV230" s="3"/>
      <c r="GUW230" s="3"/>
      <c r="GUX230" s="3"/>
      <c r="GUY230" s="3"/>
      <c r="GUZ230" s="3"/>
      <c r="GVA230" s="3"/>
      <c r="GVB230" s="3"/>
      <c r="GVC230" s="3"/>
      <c r="GVD230" s="3"/>
      <c r="GVE230" s="3"/>
      <c r="GVF230" s="3"/>
      <c r="GVG230" s="3"/>
      <c r="GVH230" s="3"/>
      <c r="GVI230" s="3"/>
      <c r="GVJ230" s="3"/>
      <c r="GVK230" s="3"/>
      <c r="GVL230" s="3"/>
      <c r="GVM230" s="3"/>
      <c r="GVN230" s="3"/>
      <c r="GVO230" s="3"/>
      <c r="GVP230" s="3"/>
      <c r="GVQ230" s="3"/>
      <c r="GVR230" s="3"/>
      <c r="GVS230" s="3"/>
      <c r="GVT230" s="3"/>
      <c r="GVU230" s="3"/>
      <c r="GVV230" s="3"/>
      <c r="GVW230" s="3"/>
      <c r="GVX230" s="3"/>
      <c r="GVY230" s="3"/>
      <c r="GVZ230" s="3"/>
      <c r="GWA230" s="3"/>
      <c r="GWB230" s="3"/>
      <c r="GWC230" s="3"/>
      <c r="GWD230" s="3"/>
      <c r="GWE230" s="3"/>
      <c r="GWF230" s="3"/>
      <c r="GWG230" s="3"/>
      <c r="GWH230" s="3"/>
      <c r="GWI230" s="3"/>
      <c r="GWJ230" s="3"/>
      <c r="GWK230" s="3"/>
      <c r="GWL230" s="3"/>
      <c r="GWM230" s="3"/>
      <c r="GWN230" s="3"/>
      <c r="GWO230" s="3"/>
      <c r="GWP230" s="3"/>
      <c r="GWQ230" s="3"/>
      <c r="GWR230" s="3"/>
      <c r="GWS230" s="3"/>
      <c r="GWT230" s="3"/>
      <c r="GWU230" s="3"/>
      <c r="GWV230" s="3"/>
      <c r="GWW230" s="3"/>
      <c r="GWX230" s="3"/>
      <c r="GWY230" s="3"/>
      <c r="GWZ230" s="3"/>
      <c r="GXA230" s="3"/>
      <c r="GXB230" s="3"/>
      <c r="GXC230" s="3"/>
      <c r="GXD230" s="3"/>
      <c r="GXE230" s="3"/>
      <c r="GXF230" s="3"/>
      <c r="GXG230" s="3"/>
      <c r="GXH230" s="3"/>
      <c r="GXI230" s="3"/>
      <c r="GXJ230" s="3"/>
      <c r="GXK230" s="3"/>
      <c r="GXL230" s="3"/>
      <c r="GXM230" s="3"/>
      <c r="GXN230" s="3"/>
      <c r="GXO230" s="3"/>
      <c r="GXP230" s="3"/>
      <c r="GXQ230" s="3"/>
      <c r="GXR230" s="3"/>
      <c r="GXS230" s="3"/>
      <c r="GXT230" s="3"/>
      <c r="GXU230" s="3"/>
      <c r="GXV230" s="3"/>
      <c r="GXW230" s="3"/>
      <c r="GXX230" s="3"/>
      <c r="GXY230" s="3"/>
      <c r="GXZ230" s="3"/>
      <c r="GYA230" s="3"/>
      <c r="GYB230" s="3"/>
      <c r="GYC230" s="3"/>
      <c r="GYD230" s="3"/>
      <c r="GYE230" s="3"/>
      <c r="GYF230" s="3"/>
      <c r="GYG230" s="3"/>
      <c r="GYH230" s="3"/>
      <c r="GYI230" s="3"/>
      <c r="GYJ230" s="3"/>
      <c r="GYK230" s="3"/>
      <c r="GYL230" s="3"/>
      <c r="GYM230" s="3"/>
      <c r="GYN230" s="3"/>
      <c r="GYO230" s="3"/>
      <c r="GYP230" s="3"/>
      <c r="GYQ230" s="3"/>
      <c r="GYR230" s="3"/>
      <c r="GYS230" s="3"/>
      <c r="GYT230" s="3"/>
      <c r="GYU230" s="3"/>
      <c r="GYV230" s="3"/>
      <c r="GYW230" s="3"/>
      <c r="GYX230" s="3"/>
      <c r="GYY230" s="3"/>
      <c r="GYZ230" s="3"/>
      <c r="GZA230" s="3"/>
      <c r="GZB230" s="3"/>
      <c r="GZC230" s="3"/>
      <c r="GZD230" s="3"/>
      <c r="GZE230" s="3"/>
      <c r="GZF230" s="3"/>
      <c r="GZG230" s="3"/>
      <c r="GZH230" s="3"/>
      <c r="GZI230" s="3"/>
      <c r="GZJ230" s="3"/>
      <c r="GZK230" s="3"/>
      <c r="GZL230" s="3"/>
      <c r="GZM230" s="3"/>
      <c r="GZN230" s="3"/>
      <c r="GZO230" s="3"/>
      <c r="GZP230" s="3"/>
      <c r="GZQ230" s="3"/>
      <c r="GZR230" s="3"/>
      <c r="GZS230" s="3"/>
      <c r="GZT230" s="3"/>
      <c r="GZU230" s="3"/>
      <c r="GZV230" s="3"/>
      <c r="GZW230" s="3"/>
      <c r="GZX230" s="3"/>
      <c r="GZY230" s="3"/>
      <c r="GZZ230" s="3"/>
      <c r="HAA230" s="3"/>
      <c r="HAB230" s="3"/>
      <c r="HAC230" s="3"/>
      <c r="HAD230" s="3"/>
      <c r="HAE230" s="3"/>
      <c r="HAF230" s="3"/>
      <c r="HAG230" s="3"/>
      <c r="HAH230" s="3"/>
      <c r="HAI230" s="3"/>
      <c r="HAJ230" s="3"/>
      <c r="HAK230" s="3"/>
      <c r="HAL230" s="3"/>
      <c r="HAM230" s="3"/>
      <c r="HAN230" s="3"/>
      <c r="HAO230" s="3"/>
      <c r="HAP230" s="3"/>
      <c r="HAQ230" s="3"/>
      <c r="HAR230" s="3"/>
      <c r="HAS230" s="3"/>
      <c r="HAT230" s="3"/>
      <c r="HAU230" s="3"/>
      <c r="HAV230" s="3"/>
      <c r="HAW230" s="3"/>
      <c r="HAX230" s="3"/>
      <c r="HAY230" s="3"/>
      <c r="HAZ230" s="3"/>
      <c r="HBA230" s="3"/>
      <c r="HBB230" s="3"/>
      <c r="HBC230" s="3"/>
      <c r="HBD230" s="3"/>
      <c r="HBE230" s="3"/>
      <c r="HBF230" s="3"/>
      <c r="HBG230" s="3"/>
      <c r="HBH230" s="3"/>
      <c r="HBI230" s="3"/>
      <c r="HBJ230" s="3"/>
      <c r="HBK230" s="3"/>
      <c r="HBL230" s="3"/>
      <c r="HBM230" s="3"/>
      <c r="HBN230" s="3"/>
      <c r="HBO230" s="3"/>
      <c r="HBP230" s="3"/>
      <c r="HBQ230" s="3"/>
      <c r="HBR230" s="3"/>
      <c r="HBS230" s="3"/>
      <c r="HBT230" s="3"/>
      <c r="HBU230" s="3"/>
      <c r="HBV230" s="3"/>
      <c r="HBW230" s="3"/>
      <c r="HBX230" s="3"/>
      <c r="HBY230" s="3"/>
      <c r="HBZ230" s="3"/>
      <c r="HCA230" s="3"/>
      <c r="HCB230" s="3"/>
      <c r="HCC230" s="3"/>
      <c r="HCD230" s="3"/>
      <c r="HCE230" s="3"/>
      <c r="HCF230" s="3"/>
      <c r="HCG230" s="3"/>
      <c r="HCH230" s="3"/>
      <c r="HCI230" s="3"/>
      <c r="HCJ230" s="3"/>
      <c r="HCK230" s="3"/>
      <c r="HCL230" s="3"/>
      <c r="HCM230" s="3"/>
      <c r="HCN230" s="3"/>
      <c r="HCO230" s="3"/>
      <c r="HCP230" s="3"/>
      <c r="HCQ230" s="3"/>
      <c r="HCR230" s="3"/>
      <c r="HCS230" s="3"/>
      <c r="HCT230" s="3"/>
      <c r="HCU230" s="3"/>
      <c r="HCV230" s="3"/>
      <c r="HCW230" s="3"/>
      <c r="HCX230" s="3"/>
      <c r="HCY230" s="3"/>
      <c r="HCZ230" s="3"/>
      <c r="HDA230" s="3"/>
      <c r="HDB230" s="3"/>
      <c r="HDC230" s="3"/>
      <c r="HDD230" s="3"/>
      <c r="HDE230" s="3"/>
      <c r="HDF230" s="3"/>
      <c r="HDG230" s="3"/>
      <c r="HDH230" s="3"/>
      <c r="HDI230" s="3"/>
      <c r="HDJ230" s="3"/>
      <c r="HDK230" s="3"/>
      <c r="HDL230" s="3"/>
      <c r="HDM230" s="3"/>
      <c r="HDN230" s="3"/>
      <c r="HDO230" s="3"/>
      <c r="HDP230" s="3"/>
      <c r="HDQ230" s="3"/>
      <c r="HDR230" s="3"/>
      <c r="HDS230" s="3"/>
      <c r="HDT230" s="3"/>
      <c r="HDU230" s="3"/>
      <c r="HDV230" s="3"/>
      <c r="HDW230" s="3"/>
      <c r="HDX230" s="3"/>
      <c r="HDY230" s="3"/>
      <c r="HDZ230" s="3"/>
      <c r="HEA230" s="3"/>
      <c r="HEB230" s="3"/>
      <c r="HEC230" s="3"/>
      <c r="HED230" s="3"/>
      <c r="HEE230" s="3"/>
      <c r="HEF230" s="3"/>
      <c r="HEG230" s="3"/>
      <c r="HEH230" s="3"/>
      <c r="HEI230" s="3"/>
      <c r="HEJ230" s="3"/>
      <c r="HEK230" s="3"/>
      <c r="HEL230" s="3"/>
      <c r="HEM230" s="3"/>
      <c r="HEN230" s="3"/>
      <c r="HEO230" s="3"/>
      <c r="HEP230" s="3"/>
      <c r="HEQ230" s="3"/>
      <c r="HER230" s="3"/>
      <c r="HES230" s="3"/>
      <c r="HET230" s="3"/>
      <c r="HEU230" s="3"/>
      <c r="HEV230" s="3"/>
      <c r="HEW230" s="3"/>
      <c r="HEX230" s="3"/>
      <c r="HEY230" s="3"/>
      <c r="HEZ230" s="3"/>
      <c r="HFA230" s="3"/>
      <c r="HFB230" s="3"/>
      <c r="HFC230" s="3"/>
      <c r="HFD230" s="3"/>
      <c r="HFE230" s="3"/>
      <c r="HFF230" s="3"/>
      <c r="HFG230" s="3"/>
      <c r="HFH230" s="3"/>
      <c r="HFI230" s="3"/>
      <c r="HFJ230" s="3"/>
      <c r="HFK230" s="3"/>
      <c r="HFL230" s="3"/>
      <c r="HFM230" s="3"/>
      <c r="HFN230" s="3"/>
      <c r="HFO230" s="3"/>
      <c r="HFP230" s="3"/>
      <c r="HFQ230" s="3"/>
      <c r="HFR230" s="3"/>
      <c r="HFS230" s="3"/>
      <c r="HFT230" s="3"/>
      <c r="HFU230" s="3"/>
      <c r="HFV230" s="3"/>
      <c r="HFW230" s="3"/>
      <c r="HFX230" s="3"/>
      <c r="HFY230" s="3"/>
      <c r="HFZ230" s="3"/>
      <c r="HGA230" s="3"/>
      <c r="HGB230" s="3"/>
      <c r="HGC230" s="3"/>
      <c r="HGD230" s="3"/>
      <c r="HGE230" s="3"/>
      <c r="HGF230" s="3"/>
      <c r="HGG230" s="3"/>
      <c r="HGH230" s="3"/>
      <c r="HGI230" s="3"/>
      <c r="HGJ230" s="3"/>
      <c r="HGK230" s="3"/>
      <c r="HGL230" s="3"/>
      <c r="HGM230" s="3"/>
      <c r="HGN230" s="3"/>
      <c r="HGO230" s="3"/>
      <c r="HGP230" s="3"/>
      <c r="HGQ230" s="3"/>
      <c r="HGR230" s="3"/>
      <c r="HGS230" s="3"/>
      <c r="HGT230" s="3"/>
      <c r="HGU230" s="3"/>
      <c r="HGV230" s="3"/>
      <c r="HGW230" s="3"/>
      <c r="HGX230" s="3"/>
      <c r="HGY230" s="3"/>
      <c r="HGZ230" s="3"/>
      <c r="HHA230" s="3"/>
      <c r="HHB230" s="3"/>
      <c r="HHC230" s="3"/>
      <c r="HHD230" s="3"/>
      <c r="HHE230" s="3"/>
      <c r="HHF230" s="3"/>
      <c r="HHG230" s="3"/>
      <c r="HHH230" s="3"/>
      <c r="HHI230" s="3"/>
      <c r="HHJ230" s="3"/>
      <c r="HHK230" s="3"/>
      <c r="HHL230" s="3"/>
      <c r="HHM230" s="3"/>
      <c r="HHN230" s="3"/>
      <c r="HHO230" s="3"/>
      <c r="HHP230" s="3"/>
      <c r="HHQ230" s="3"/>
      <c r="HHR230" s="3"/>
      <c r="HHS230" s="3"/>
      <c r="HHT230" s="3"/>
      <c r="HHU230" s="3"/>
      <c r="HHV230" s="3"/>
      <c r="HHW230" s="3"/>
      <c r="HHX230" s="3"/>
      <c r="HHY230" s="3"/>
      <c r="HHZ230" s="3"/>
      <c r="HIA230" s="3"/>
      <c r="HIB230" s="3"/>
      <c r="HIC230" s="3"/>
      <c r="HID230" s="3"/>
      <c r="HIE230" s="3"/>
      <c r="HIF230" s="3"/>
      <c r="HIG230" s="3"/>
      <c r="HIH230" s="3"/>
      <c r="HII230" s="3"/>
      <c r="HIJ230" s="3"/>
      <c r="HIK230" s="3"/>
      <c r="HIL230" s="3"/>
      <c r="HIM230" s="3"/>
      <c r="HIN230" s="3"/>
      <c r="HIO230" s="3"/>
      <c r="HIP230" s="3"/>
      <c r="HIQ230" s="3"/>
      <c r="HIR230" s="3"/>
      <c r="HIS230" s="3"/>
      <c r="HIT230" s="3"/>
      <c r="HIU230" s="3"/>
      <c r="HIV230" s="3"/>
      <c r="HIW230" s="3"/>
      <c r="HIX230" s="3"/>
      <c r="HIY230" s="3"/>
      <c r="HIZ230" s="3"/>
      <c r="HJA230" s="3"/>
      <c r="HJB230" s="3"/>
      <c r="HJC230" s="3"/>
      <c r="HJD230" s="3"/>
      <c r="HJE230" s="3"/>
      <c r="HJF230" s="3"/>
      <c r="HJG230" s="3"/>
      <c r="HJH230" s="3"/>
      <c r="HJI230" s="3"/>
      <c r="HJJ230" s="3"/>
      <c r="HJK230" s="3"/>
      <c r="HJL230" s="3"/>
      <c r="HJM230" s="3"/>
      <c r="HJN230" s="3"/>
      <c r="HJO230" s="3"/>
      <c r="HJP230" s="3"/>
      <c r="HJQ230" s="3"/>
      <c r="HJR230" s="3"/>
      <c r="HJS230" s="3"/>
      <c r="HJT230" s="3"/>
      <c r="HJU230" s="3"/>
      <c r="HJV230" s="3"/>
      <c r="HJW230" s="3"/>
      <c r="HJX230" s="3"/>
      <c r="HJY230" s="3"/>
      <c r="HJZ230" s="3"/>
      <c r="HKA230" s="3"/>
      <c r="HKB230" s="3"/>
      <c r="HKC230" s="3"/>
      <c r="HKD230" s="3"/>
      <c r="HKE230" s="3"/>
      <c r="HKF230" s="3"/>
      <c r="HKG230" s="3"/>
      <c r="HKH230" s="3"/>
      <c r="HKI230" s="3"/>
      <c r="HKJ230" s="3"/>
      <c r="HKK230" s="3"/>
      <c r="HKL230" s="3"/>
      <c r="HKM230" s="3"/>
      <c r="HKN230" s="3"/>
      <c r="HKO230" s="3"/>
      <c r="HKP230" s="3"/>
      <c r="HKQ230" s="3"/>
      <c r="HKR230" s="3"/>
      <c r="HKS230" s="3"/>
      <c r="HKT230" s="3"/>
      <c r="HKU230" s="3"/>
      <c r="HKV230" s="3"/>
      <c r="HKW230" s="3"/>
      <c r="HKX230" s="3"/>
      <c r="HKY230" s="3"/>
      <c r="HKZ230" s="3"/>
      <c r="HLA230" s="3"/>
      <c r="HLB230" s="3"/>
      <c r="HLC230" s="3"/>
      <c r="HLD230" s="3"/>
      <c r="HLE230" s="3"/>
      <c r="HLF230" s="3"/>
      <c r="HLG230" s="3"/>
      <c r="HLH230" s="3"/>
      <c r="HLI230" s="3"/>
      <c r="HLJ230" s="3"/>
      <c r="HLK230" s="3"/>
      <c r="HLL230" s="3"/>
      <c r="HLM230" s="3"/>
      <c r="HLN230" s="3"/>
      <c r="HLO230" s="3"/>
      <c r="HLP230" s="3"/>
      <c r="HLQ230" s="3"/>
      <c r="HLR230" s="3"/>
      <c r="HLS230" s="3"/>
      <c r="HLT230" s="3"/>
      <c r="HLU230" s="3"/>
      <c r="HLV230" s="3"/>
      <c r="HLW230" s="3"/>
      <c r="HLX230" s="3"/>
      <c r="HLY230" s="3"/>
      <c r="HLZ230" s="3"/>
      <c r="HMA230" s="3"/>
      <c r="HMB230" s="3"/>
      <c r="HMC230" s="3"/>
      <c r="HMD230" s="3"/>
      <c r="HME230" s="3"/>
      <c r="HMF230" s="3"/>
      <c r="HMG230" s="3"/>
      <c r="HMH230" s="3"/>
      <c r="HMI230" s="3"/>
      <c r="HMJ230" s="3"/>
      <c r="HMK230" s="3"/>
      <c r="HML230" s="3"/>
      <c r="HMM230" s="3"/>
      <c r="HMN230" s="3"/>
      <c r="HMO230" s="3"/>
      <c r="HMP230" s="3"/>
      <c r="HMQ230" s="3"/>
      <c r="HMR230" s="3"/>
      <c r="HMS230" s="3"/>
      <c r="HMT230" s="3"/>
      <c r="HMU230" s="3"/>
      <c r="HMV230" s="3"/>
      <c r="HMW230" s="3"/>
      <c r="HMX230" s="3"/>
      <c r="HMY230" s="3"/>
      <c r="HMZ230" s="3"/>
      <c r="HNA230" s="3"/>
      <c r="HNB230" s="3"/>
      <c r="HNC230" s="3"/>
      <c r="HND230" s="3"/>
      <c r="HNE230" s="3"/>
      <c r="HNF230" s="3"/>
      <c r="HNG230" s="3"/>
      <c r="HNH230" s="3"/>
      <c r="HNI230" s="3"/>
      <c r="HNJ230" s="3"/>
      <c r="HNK230" s="3"/>
      <c r="HNL230" s="3"/>
      <c r="HNM230" s="3"/>
      <c r="HNN230" s="3"/>
      <c r="HNO230" s="3"/>
      <c r="HNP230" s="3"/>
      <c r="HNQ230" s="3"/>
      <c r="HNR230" s="3"/>
      <c r="HNS230" s="3"/>
      <c r="HNT230" s="3"/>
      <c r="HNU230" s="3"/>
      <c r="HNV230" s="3"/>
      <c r="HNW230" s="3"/>
      <c r="HNX230" s="3"/>
      <c r="HNY230" s="3"/>
      <c r="HNZ230" s="3"/>
      <c r="HOA230" s="3"/>
      <c r="HOB230" s="3"/>
      <c r="HOC230" s="3"/>
      <c r="HOD230" s="3"/>
      <c r="HOE230" s="3"/>
      <c r="HOF230" s="3"/>
      <c r="HOG230" s="3"/>
      <c r="HOH230" s="3"/>
      <c r="HOI230" s="3"/>
      <c r="HOJ230" s="3"/>
      <c r="HOK230" s="3"/>
      <c r="HOL230" s="3"/>
      <c r="HOM230" s="3"/>
      <c r="HON230" s="3"/>
      <c r="HOO230" s="3"/>
      <c r="HOP230" s="3"/>
      <c r="HOQ230" s="3"/>
      <c r="HOR230" s="3"/>
      <c r="HOS230" s="3"/>
      <c r="HOT230" s="3"/>
      <c r="HOU230" s="3"/>
      <c r="HOV230" s="3"/>
      <c r="HOW230" s="3"/>
      <c r="HOX230" s="3"/>
      <c r="HOY230" s="3"/>
      <c r="HOZ230" s="3"/>
      <c r="HPA230" s="3"/>
      <c r="HPB230" s="3"/>
      <c r="HPC230" s="3"/>
      <c r="HPD230" s="3"/>
      <c r="HPE230" s="3"/>
      <c r="HPF230" s="3"/>
      <c r="HPG230" s="3"/>
      <c r="HPH230" s="3"/>
      <c r="HPI230" s="3"/>
      <c r="HPJ230" s="3"/>
      <c r="HPK230" s="3"/>
      <c r="HPL230" s="3"/>
      <c r="HPM230" s="3"/>
      <c r="HPN230" s="3"/>
      <c r="HPO230" s="3"/>
      <c r="HPP230" s="3"/>
      <c r="HPQ230" s="3"/>
      <c r="HPR230" s="3"/>
      <c r="HPS230" s="3"/>
      <c r="HPT230" s="3"/>
      <c r="HPU230" s="3"/>
      <c r="HPV230" s="3"/>
      <c r="HPW230" s="3"/>
      <c r="HPX230" s="3"/>
      <c r="HPY230" s="3"/>
      <c r="HPZ230" s="3"/>
      <c r="HQA230" s="3"/>
      <c r="HQB230" s="3"/>
      <c r="HQC230" s="3"/>
      <c r="HQD230" s="3"/>
      <c r="HQE230" s="3"/>
      <c r="HQF230" s="3"/>
      <c r="HQG230" s="3"/>
      <c r="HQH230" s="3"/>
      <c r="HQI230" s="3"/>
      <c r="HQJ230" s="3"/>
      <c r="HQK230" s="3"/>
      <c r="HQL230" s="3"/>
      <c r="HQM230" s="3"/>
      <c r="HQN230" s="3"/>
      <c r="HQO230" s="3"/>
      <c r="HQP230" s="3"/>
      <c r="HQQ230" s="3"/>
      <c r="HQR230" s="3"/>
      <c r="HQS230" s="3"/>
      <c r="HQT230" s="3"/>
      <c r="HQU230" s="3"/>
      <c r="HQV230" s="3"/>
      <c r="HQW230" s="3"/>
      <c r="HQX230" s="3"/>
      <c r="HQY230" s="3"/>
      <c r="HQZ230" s="3"/>
      <c r="HRA230" s="3"/>
      <c r="HRB230" s="3"/>
      <c r="HRC230" s="3"/>
      <c r="HRD230" s="3"/>
      <c r="HRE230" s="3"/>
      <c r="HRF230" s="3"/>
      <c r="HRG230" s="3"/>
      <c r="HRH230" s="3"/>
      <c r="HRI230" s="3"/>
      <c r="HRJ230" s="3"/>
      <c r="HRK230" s="3"/>
      <c r="HRL230" s="3"/>
      <c r="HRM230" s="3"/>
      <c r="HRN230" s="3"/>
      <c r="HRO230" s="3"/>
      <c r="HRP230" s="3"/>
      <c r="HRQ230" s="3"/>
      <c r="HRR230" s="3"/>
      <c r="HRS230" s="3"/>
      <c r="HRT230" s="3"/>
      <c r="HRU230" s="3"/>
      <c r="HRV230" s="3"/>
      <c r="HRW230" s="3"/>
      <c r="HRX230" s="3"/>
      <c r="HRY230" s="3"/>
      <c r="HRZ230" s="3"/>
      <c r="HSA230" s="3"/>
      <c r="HSB230" s="3"/>
      <c r="HSC230" s="3"/>
      <c r="HSD230" s="3"/>
      <c r="HSE230" s="3"/>
      <c r="HSF230" s="3"/>
      <c r="HSG230" s="3"/>
      <c r="HSH230" s="3"/>
      <c r="HSI230" s="3"/>
      <c r="HSJ230" s="3"/>
      <c r="HSK230" s="3"/>
      <c r="HSL230" s="3"/>
      <c r="HSM230" s="3"/>
      <c r="HSN230" s="3"/>
      <c r="HSO230" s="3"/>
      <c r="HSP230" s="3"/>
      <c r="HSQ230" s="3"/>
      <c r="HSR230" s="3"/>
      <c r="HSS230" s="3"/>
      <c r="HST230" s="3"/>
      <c r="HSU230" s="3"/>
      <c r="HSV230" s="3"/>
      <c r="HSW230" s="3"/>
      <c r="HSX230" s="3"/>
      <c r="HSY230" s="3"/>
      <c r="HSZ230" s="3"/>
      <c r="HTA230" s="3"/>
      <c r="HTB230" s="3"/>
      <c r="HTC230" s="3"/>
      <c r="HTD230" s="3"/>
      <c r="HTE230" s="3"/>
      <c r="HTF230" s="3"/>
      <c r="HTG230" s="3"/>
      <c r="HTH230" s="3"/>
      <c r="HTI230" s="3"/>
      <c r="HTJ230" s="3"/>
      <c r="HTK230" s="3"/>
      <c r="HTL230" s="3"/>
      <c r="HTM230" s="3"/>
      <c r="HTN230" s="3"/>
      <c r="HTO230" s="3"/>
      <c r="HTP230" s="3"/>
      <c r="HTQ230" s="3"/>
      <c r="HTR230" s="3"/>
      <c r="HTS230" s="3"/>
      <c r="HTT230" s="3"/>
      <c r="HTU230" s="3"/>
      <c r="HTV230" s="3"/>
      <c r="HTW230" s="3"/>
      <c r="HTX230" s="3"/>
      <c r="HTY230" s="3"/>
      <c r="HTZ230" s="3"/>
      <c r="HUA230" s="3"/>
      <c r="HUB230" s="3"/>
      <c r="HUC230" s="3"/>
      <c r="HUD230" s="3"/>
      <c r="HUE230" s="3"/>
      <c r="HUF230" s="3"/>
      <c r="HUG230" s="3"/>
      <c r="HUH230" s="3"/>
      <c r="HUI230" s="3"/>
      <c r="HUJ230" s="3"/>
      <c r="HUK230" s="3"/>
      <c r="HUL230" s="3"/>
      <c r="HUM230" s="3"/>
      <c r="HUN230" s="3"/>
      <c r="HUO230" s="3"/>
      <c r="HUP230" s="3"/>
      <c r="HUQ230" s="3"/>
      <c r="HUR230" s="3"/>
      <c r="HUS230" s="3"/>
      <c r="HUT230" s="3"/>
      <c r="HUU230" s="3"/>
      <c r="HUV230" s="3"/>
      <c r="HUW230" s="3"/>
      <c r="HUX230" s="3"/>
      <c r="HUY230" s="3"/>
      <c r="HUZ230" s="3"/>
      <c r="HVA230" s="3"/>
      <c r="HVB230" s="3"/>
      <c r="HVC230" s="3"/>
      <c r="HVD230" s="3"/>
      <c r="HVE230" s="3"/>
      <c r="HVF230" s="3"/>
      <c r="HVG230" s="3"/>
      <c r="HVH230" s="3"/>
      <c r="HVI230" s="3"/>
      <c r="HVJ230" s="3"/>
      <c r="HVK230" s="3"/>
      <c r="HVL230" s="3"/>
      <c r="HVM230" s="3"/>
      <c r="HVN230" s="3"/>
      <c r="HVO230" s="3"/>
      <c r="HVP230" s="3"/>
      <c r="HVQ230" s="3"/>
      <c r="HVR230" s="3"/>
      <c r="HVS230" s="3"/>
      <c r="HVT230" s="3"/>
      <c r="HVU230" s="3"/>
      <c r="HVV230" s="3"/>
      <c r="HVW230" s="3"/>
      <c r="HVX230" s="3"/>
      <c r="HVY230" s="3"/>
      <c r="HVZ230" s="3"/>
      <c r="HWA230" s="3"/>
      <c r="HWB230" s="3"/>
      <c r="HWC230" s="3"/>
      <c r="HWD230" s="3"/>
      <c r="HWE230" s="3"/>
      <c r="HWF230" s="3"/>
      <c r="HWG230" s="3"/>
      <c r="HWH230" s="3"/>
      <c r="HWI230" s="3"/>
      <c r="HWJ230" s="3"/>
      <c r="HWK230" s="3"/>
      <c r="HWL230" s="3"/>
      <c r="HWM230" s="3"/>
      <c r="HWN230" s="3"/>
      <c r="HWO230" s="3"/>
      <c r="HWP230" s="3"/>
      <c r="HWQ230" s="3"/>
      <c r="HWR230" s="3"/>
      <c r="HWS230" s="3"/>
      <c r="HWT230" s="3"/>
      <c r="HWU230" s="3"/>
      <c r="HWV230" s="3"/>
      <c r="HWW230" s="3"/>
      <c r="HWX230" s="3"/>
      <c r="HWY230" s="3"/>
      <c r="HWZ230" s="3"/>
      <c r="HXA230" s="3"/>
      <c r="HXB230" s="3"/>
      <c r="HXC230" s="3"/>
      <c r="HXD230" s="3"/>
      <c r="HXE230" s="3"/>
      <c r="HXF230" s="3"/>
      <c r="HXG230" s="3"/>
      <c r="HXH230" s="3"/>
      <c r="HXI230" s="3"/>
      <c r="HXJ230" s="3"/>
      <c r="HXK230" s="3"/>
      <c r="HXL230" s="3"/>
      <c r="HXM230" s="3"/>
      <c r="HXN230" s="3"/>
      <c r="HXO230" s="3"/>
      <c r="HXP230" s="3"/>
      <c r="HXQ230" s="3"/>
      <c r="HXR230" s="3"/>
      <c r="HXS230" s="3"/>
      <c r="HXT230" s="3"/>
      <c r="HXU230" s="3"/>
      <c r="HXV230" s="3"/>
      <c r="HXW230" s="3"/>
      <c r="HXX230" s="3"/>
      <c r="HXY230" s="3"/>
      <c r="HXZ230" s="3"/>
      <c r="HYA230" s="3"/>
      <c r="HYB230" s="3"/>
      <c r="HYC230" s="3"/>
      <c r="HYD230" s="3"/>
      <c r="HYE230" s="3"/>
      <c r="HYF230" s="3"/>
      <c r="HYG230" s="3"/>
      <c r="HYH230" s="3"/>
      <c r="HYI230" s="3"/>
      <c r="HYJ230" s="3"/>
      <c r="HYK230" s="3"/>
      <c r="HYL230" s="3"/>
      <c r="HYM230" s="3"/>
      <c r="HYN230" s="3"/>
      <c r="HYO230" s="3"/>
      <c r="HYP230" s="3"/>
      <c r="HYQ230" s="3"/>
      <c r="HYR230" s="3"/>
      <c r="HYS230" s="3"/>
      <c r="HYT230" s="3"/>
      <c r="HYU230" s="3"/>
      <c r="HYV230" s="3"/>
      <c r="HYW230" s="3"/>
      <c r="HYX230" s="3"/>
      <c r="HYY230" s="3"/>
      <c r="HYZ230" s="3"/>
      <c r="HZA230" s="3"/>
      <c r="HZB230" s="3"/>
      <c r="HZC230" s="3"/>
      <c r="HZD230" s="3"/>
      <c r="HZE230" s="3"/>
      <c r="HZF230" s="3"/>
      <c r="HZG230" s="3"/>
      <c r="HZH230" s="3"/>
      <c r="HZI230" s="3"/>
      <c r="HZJ230" s="3"/>
      <c r="HZK230" s="3"/>
      <c r="HZL230" s="3"/>
      <c r="HZM230" s="3"/>
      <c r="HZN230" s="3"/>
      <c r="HZO230" s="3"/>
      <c r="HZP230" s="3"/>
      <c r="HZQ230" s="3"/>
      <c r="HZR230" s="3"/>
      <c r="HZS230" s="3"/>
      <c r="HZT230" s="3"/>
      <c r="HZU230" s="3"/>
      <c r="HZV230" s="3"/>
      <c r="HZW230" s="3"/>
      <c r="HZX230" s="3"/>
      <c r="HZY230" s="3"/>
      <c r="HZZ230" s="3"/>
      <c r="IAA230" s="3"/>
      <c r="IAB230" s="3"/>
      <c r="IAC230" s="3"/>
      <c r="IAD230" s="3"/>
      <c r="IAE230" s="3"/>
      <c r="IAF230" s="3"/>
      <c r="IAG230" s="3"/>
      <c r="IAH230" s="3"/>
      <c r="IAI230" s="3"/>
      <c r="IAJ230" s="3"/>
      <c r="IAK230" s="3"/>
      <c r="IAL230" s="3"/>
      <c r="IAM230" s="3"/>
      <c r="IAN230" s="3"/>
      <c r="IAO230" s="3"/>
      <c r="IAP230" s="3"/>
      <c r="IAQ230" s="3"/>
      <c r="IAR230" s="3"/>
      <c r="IAS230" s="3"/>
      <c r="IAT230" s="3"/>
      <c r="IAU230" s="3"/>
      <c r="IAV230" s="3"/>
      <c r="IAW230" s="3"/>
      <c r="IAX230" s="3"/>
      <c r="IAY230" s="3"/>
      <c r="IAZ230" s="3"/>
      <c r="IBA230" s="3"/>
      <c r="IBB230" s="3"/>
      <c r="IBC230" s="3"/>
      <c r="IBD230" s="3"/>
      <c r="IBE230" s="3"/>
      <c r="IBF230" s="3"/>
      <c r="IBG230" s="3"/>
      <c r="IBH230" s="3"/>
      <c r="IBI230" s="3"/>
      <c r="IBJ230" s="3"/>
      <c r="IBK230" s="3"/>
      <c r="IBL230" s="3"/>
      <c r="IBM230" s="3"/>
      <c r="IBN230" s="3"/>
      <c r="IBO230" s="3"/>
      <c r="IBP230" s="3"/>
      <c r="IBQ230" s="3"/>
      <c r="IBR230" s="3"/>
      <c r="IBS230" s="3"/>
      <c r="IBT230" s="3"/>
      <c r="IBU230" s="3"/>
      <c r="IBV230" s="3"/>
      <c r="IBW230" s="3"/>
      <c r="IBX230" s="3"/>
      <c r="IBY230" s="3"/>
      <c r="IBZ230" s="3"/>
      <c r="ICA230" s="3"/>
      <c r="ICB230" s="3"/>
      <c r="ICC230" s="3"/>
      <c r="ICD230" s="3"/>
      <c r="ICE230" s="3"/>
      <c r="ICF230" s="3"/>
      <c r="ICG230" s="3"/>
      <c r="ICH230" s="3"/>
      <c r="ICI230" s="3"/>
      <c r="ICJ230" s="3"/>
      <c r="ICK230" s="3"/>
      <c r="ICL230" s="3"/>
      <c r="ICM230" s="3"/>
      <c r="ICN230" s="3"/>
      <c r="ICO230" s="3"/>
      <c r="ICP230" s="3"/>
      <c r="ICQ230" s="3"/>
      <c r="ICR230" s="3"/>
      <c r="ICS230" s="3"/>
      <c r="ICT230" s="3"/>
      <c r="ICU230" s="3"/>
      <c r="ICV230" s="3"/>
      <c r="ICW230" s="3"/>
      <c r="ICX230" s="3"/>
      <c r="ICY230" s="3"/>
      <c r="ICZ230" s="3"/>
      <c r="IDA230" s="3"/>
      <c r="IDB230" s="3"/>
      <c r="IDC230" s="3"/>
      <c r="IDD230" s="3"/>
      <c r="IDE230" s="3"/>
      <c r="IDF230" s="3"/>
      <c r="IDG230" s="3"/>
      <c r="IDH230" s="3"/>
      <c r="IDI230" s="3"/>
      <c r="IDJ230" s="3"/>
      <c r="IDK230" s="3"/>
      <c r="IDL230" s="3"/>
      <c r="IDM230" s="3"/>
      <c r="IDN230" s="3"/>
      <c r="IDO230" s="3"/>
      <c r="IDP230" s="3"/>
      <c r="IDQ230" s="3"/>
      <c r="IDR230" s="3"/>
      <c r="IDS230" s="3"/>
      <c r="IDT230" s="3"/>
      <c r="IDU230" s="3"/>
      <c r="IDV230" s="3"/>
      <c r="IDW230" s="3"/>
      <c r="IDX230" s="3"/>
      <c r="IDY230" s="3"/>
      <c r="IDZ230" s="3"/>
      <c r="IEA230" s="3"/>
      <c r="IEB230" s="3"/>
      <c r="IEC230" s="3"/>
      <c r="IED230" s="3"/>
      <c r="IEE230" s="3"/>
      <c r="IEF230" s="3"/>
      <c r="IEG230" s="3"/>
      <c r="IEH230" s="3"/>
      <c r="IEI230" s="3"/>
      <c r="IEJ230" s="3"/>
      <c r="IEK230" s="3"/>
      <c r="IEL230" s="3"/>
      <c r="IEM230" s="3"/>
      <c r="IEN230" s="3"/>
      <c r="IEO230" s="3"/>
      <c r="IEP230" s="3"/>
      <c r="IEQ230" s="3"/>
      <c r="IER230" s="3"/>
      <c r="IES230" s="3"/>
      <c r="IET230" s="3"/>
      <c r="IEU230" s="3"/>
      <c r="IEV230" s="3"/>
      <c r="IEW230" s="3"/>
      <c r="IEX230" s="3"/>
      <c r="IEY230" s="3"/>
      <c r="IEZ230" s="3"/>
      <c r="IFA230" s="3"/>
      <c r="IFB230" s="3"/>
      <c r="IFC230" s="3"/>
      <c r="IFD230" s="3"/>
      <c r="IFE230" s="3"/>
      <c r="IFF230" s="3"/>
      <c r="IFG230" s="3"/>
      <c r="IFH230" s="3"/>
      <c r="IFI230" s="3"/>
      <c r="IFJ230" s="3"/>
      <c r="IFK230" s="3"/>
      <c r="IFL230" s="3"/>
      <c r="IFM230" s="3"/>
      <c r="IFN230" s="3"/>
      <c r="IFO230" s="3"/>
      <c r="IFP230" s="3"/>
      <c r="IFQ230" s="3"/>
      <c r="IFR230" s="3"/>
      <c r="IFS230" s="3"/>
      <c r="IFT230" s="3"/>
      <c r="IFU230" s="3"/>
      <c r="IFV230" s="3"/>
      <c r="IFW230" s="3"/>
      <c r="IFX230" s="3"/>
      <c r="IFY230" s="3"/>
      <c r="IFZ230" s="3"/>
      <c r="IGA230" s="3"/>
      <c r="IGB230" s="3"/>
      <c r="IGC230" s="3"/>
      <c r="IGD230" s="3"/>
      <c r="IGE230" s="3"/>
      <c r="IGF230" s="3"/>
      <c r="IGG230" s="3"/>
      <c r="IGH230" s="3"/>
      <c r="IGI230" s="3"/>
      <c r="IGJ230" s="3"/>
      <c r="IGK230" s="3"/>
      <c r="IGL230" s="3"/>
      <c r="IGM230" s="3"/>
      <c r="IGN230" s="3"/>
      <c r="IGO230" s="3"/>
      <c r="IGP230" s="3"/>
      <c r="IGQ230" s="3"/>
      <c r="IGR230" s="3"/>
      <c r="IGS230" s="3"/>
      <c r="IGT230" s="3"/>
      <c r="IGU230" s="3"/>
      <c r="IGV230" s="3"/>
      <c r="IGW230" s="3"/>
      <c r="IGX230" s="3"/>
      <c r="IGY230" s="3"/>
      <c r="IGZ230" s="3"/>
      <c r="IHA230" s="3"/>
      <c r="IHB230" s="3"/>
      <c r="IHC230" s="3"/>
      <c r="IHD230" s="3"/>
      <c r="IHE230" s="3"/>
      <c r="IHF230" s="3"/>
      <c r="IHG230" s="3"/>
      <c r="IHH230" s="3"/>
      <c r="IHI230" s="3"/>
      <c r="IHJ230" s="3"/>
      <c r="IHK230" s="3"/>
      <c r="IHL230" s="3"/>
      <c r="IHM230" s="3"/>
      <c r="IHN230" s="3"/>
      <c r="IHO230" s="3"/>
      <c r="IHP230" s="3"/>
      <c r="IHQ230" s="3"/>
      <c r="IHR230" s="3"/>
      <c r="IHS230" s="3"/>
      <c r="IHT230" s="3"/>
      <c r="IHU230" s="3"/>
      <c r="IHV230" s="3"/>
      <c r="IHW230" s="3"/>
      <c r="IHX230" s="3"/>
      <c r="IHY230" s="3"/>
      <c r="IHZ230" s="3"/>
      <c r="IIA230" s="3"/>
      <c r="IIB230" s="3"/>
      <c r="IIC230" s="3"/>
      <c r="IID230" s="3"/>
      <c r="IIE230" s="3"/>
      <c r="IIF230" s="3"/>
      <c r="IIG230" s="3"/>
      <c r="IIH230" s="3"/>
      <c r="III230" s="3"/>
      <c r="IIJ230" s="3"/>
      <c r="IIK230" s="3"/>
      <c r="IIL230" s="3"/>
      <c r="IIM230" s="3"/>
      <c r="IIN230" s="3"/>
      <c r="IIO230" s="3"/>
      <c r="IIP230" s="3"/>
      <c r="IIQ230" s="3"/>
      <c r="IIR230" s="3"/>
      <c r="IIS230" s="3"/>
      <c r="IIT230" s="3"/>
      <c r="IIU230" s="3"/>
      <c r="IIV230" s="3"/>
      <c r="IIW230" s="3"/>
      <c r="IIX230" s="3"/>
      <c r="IIY230" s="3"/>
      <c r="IIZ230" s="3"/>
      <c r="IJA230" s="3"/>
      <c r="IJB230" s="3"/>
      <c r="IJC230" s="3"/>
      <c r="IJD230" s="3"/>
      <c r="IJE230" s="3"/>
      <c r="IJF230" s="3"/>
      <c r="IJG230" s="3"/>
      <c r="IJH230" s="3"/>
      <c r="IJI230" s="3"/>
      <c r="IJJ230" s="3"/>
      <c r="IJK230" s="3"/>
      <c r="IJL230" s="3"/>
      <c r="IJM230" s="3"/>
      <c r="IJN230" s="3"/>
      <c r="IJO230" s="3"/>
      <c r="IJP230" s="3"/>
      <c r="IJQ230" s="3"/>
      <c r="IJR230" s="3"/>
      <c r="IJS230" s="3"/>
      <c r="IJT230" s="3"/>
      <c r="IJU230" s="3"/>
      <c r="IJV230" s="3"/>
      <c r="IJW230" s="3"/>
      <c r="IJX230" s="3"/>
      <c r="IJY230" s="3"/>
      <c r="IJZ230" s="3"/>
      <c r="IKA230" s="3"/>
      <c r="IKB230" s="3"/>
      <c r="IKC230" s="3"/>
      <c r="IKD230" s="3"/>
      <c r="IKE230" s="3"/>
      <c r="IKF230" s="3"/>
      <c r="IKG230" s="3"/>
      <c r="IKH230" s="3"/>
      <c r="IKI230" s="3"/>
      <c r="IKJ230" s="3"/>
      <c r="IKK230" s="3"/>
      <c r="IKL230" s="3"/>
      <c r="IKM230" s="3"/>
      <c r="IKN230" s="3"/>
      <c r="IKO230" s="3"/>
      <c r="IKP230" s="3"/>
      <c r="IKQ230" s="3"/>
      <c r="IKR230" s="3"/>
      <c r="IKS230" s="3"/>
      <c r="IKT230" s="3"/>
      <c r="IKU230" s="3"/>
      <c r="IKV230" s="3"/>
      <c r="IKW230" s="3"/>
      <c r="IKX230" s="3"/>
      <c r="IKY230" s="3"/>
      <c r="IKZ230" s="3"/>
      <c r="ILA230" s="3"/>
      <c r="ILB230" s="3"/>
      <c r="ILC230" s="3"/>
      <c r="ILD230" s="3"/>
      <c r="ILE230" s="3"/>
      <c r="ILF230" s="3"/>
      <c r="ILG230" s="3"/>
      <c r="ILH230" s="3"/>
      <c r="ILI230" s="3"/>
      <c r="ILJ230" s="3"/>
      <c r="ILK230" s="3"/>
      <c r="ILL230" s="3"/>
      <c r="ILM230" s="3"/>
      <c r="ILN230" s="3"/>
      <c r="ILO230" s="3"/>
      <c r="ILP230" s="3"/>
      <c r="ILQ230" s="3"/>
      <c r="ILR230" s="3"/>
      <c r="ILS230" s="3"/>
      <c r="ILT230" s="3"/>
      <c r="ILU230" s="3"/>
      <c r="ILV230" s="3"/>
      <c r="ILW230" s="3"/>
      <c r="ILX230" s="3"/>
      <c r="ILY230" s="3"/>
      <c r="ILZ230" s="3"/>
      <c r="IMA230" s="3"/>
      <c r="IMB230" s="3"/>
      <c r="IMC230" s="3"/>
      <c r="IMD230" s="3"/>
      <c r="IME230" s="3"/>
      <c r="IMF230" s="3"/>
      <c r="IMG230" s="3"/>
      <c r="IMH230" s="3"/>
      <c r="IMI230" s="3"/>
      <c r="IMJ230" s="3"/>
      <c r="IMK230" s="3"/>
      <c r="IML230" s="3"/>
      <c r="IMM230" s="3"/>
      <c r="IMN230" s="3"/>
      <c r="IMO230" s="3"/>
      <c r="IMP230" s="3"/>
      <c r="IMQ230" s="3"/>
      <c r="IMR230" s="3"/>
      <c r="IMS230" s="3"/>
      <c r="IMT230" s="3"/>
      <c r="IMU230" s="3"/>
      <c r="IMV230" s="3"/>
      <c r="IMW230" s="3"/>
      <c r="IMX230" s="3"/>
      <c r="IMY230" s="3"/>
      <c r="IMZ230" s="3"/>
      <c r="INA230" s="3"/>
      <c r="INB230" s="3"/>
      <c r="INC230" s="3"/>
      <c r="IND230" s="3"/>
      <c r="INE230" s="3"/>
      <c r="INF230" s="3"/>
      <c r="ING230" s="3"/>
      <c r="INH230" s="3"/>
      <c r="INI230" s="3"/>
      <c r="INJ230" s="3"/>
      <c r="INK230" s="3"/>
      <c r="INL230" s="3"/>
      <c r="INM230" s="3"/>
      <c r="INN230" s="3"/>
      <c r="INO230" s="3"/>
      <c r="INP230" s="3"/>
      <c r="INQ230" s="3"/>
      <c r="INR230" s="3"/>
      <c r="INS230" s="3"/>
      <c r="INT230" s="3"/>
      <c r="INU230" s="3"/>
      <c r="INV230" s="3"/>
      <c r="INW230" s="3"/>
      <c r="INX230" s="3"/>
      <c r="INY230" s="3"/>
      <c r="INZ230" s="3"/>
      <c r="IOA230" s="3"/>
      <c r="IOB230" s="3"/>
      <c r="IOC230" s="3"/>
      <c r="IOD230" s="3"/>
      <c r="IOE230" s="3"/>
      <c r="IOF230" s="3"/>
      <c r="IOG230" s="3"/>
      <c r="IOH230" s="3"/>
      <c r="IOI230" s="3"/>
      <c r="IOJ230" s="3"/>
      <c r="IOK230" s="3"/>
      <c r="IOL230" s="3"/>
      <c r="IOM230" s="3"/>
      <c r="ION230" s="3"/>
      <c r="IOO230" s="3"/>
      <c r="IOP230" s="3"/>
      <c r="IOQ230" s="3"/>
      <c r="IOR230" s="3"/>
      <c r="IOS230" s="3"/>
      <c r="IOT230" s="3"/>
      <c r="IOU230" s="3"/>
      <c r="IOV230" s="3"/>
      <c r="IOW230" s="3"/>
      <c r="IOX230" s="3"/>
      <c r="IOY230" s="3"/>
      <c r="IOZ230" s="3"/>
      <c r="IPA230" s="3"/>
      <c r="IPB230" s="3"/>
      <c r="IPC230" s="3"/>
      <c r="IPD230" s="3"/>
      <c r="IPE230" s="3"/>
      <c r="IPF230" s="3"/>
      <c r="IPG230" s="3"/>
      <c r="IPH230" s="3"/>
      <c r="IPI230" s="3"/>
      <c r="IPJ230" s="3"/>
      <c r="IPK230" s="3"/>
      <c r="IPL230" s="3"/>
      <c r="IPM230" s="3"/>
      <c r="IPN230" s="3"/>
      <c r="IPO230" s="3"/>
      <c r="IPP230" s="3"/>
      <c r="IPQ230" s="3"/>
      <c r="IPR230" s="3"/>
      <c r="IPS230" s="3"/>
      <c r="IPT230" s="3"/>
      <c r="IPU230" s="3"/>
      <c r="IPV230" s="3"/>
      <c r="IPW230" s="3"/>
      <c r="IPX230" s="3"/>
      <c r="IPY230" s="3"/>
      <c r="IPZ230" s="3"/>
      <c r="IQA230" s="3"/>
      <c r="IQB230" s="3"/>
      <c r="IQC230" s="3"/>
      <c r="IQD230" s="3"/>
      <c r="IQE230" s="3"/>
      <c r="IQF230" s="3"/>
      <c r="IQG230" s="3"/>
      <c r="IQH230" s="3"/>
      <c r="IQI230" s="3"/>
      <c r="IQJ230" s="3"/>
      <c r="IQK230" s="3"/>
      <c r="IQL230" s="3"/>
      <c r="IQM230" s="3"/>
      <c r="IQN230" s="3"/>
      <c r="IQO230" s="3"/>
      <c r="IQP230" s="3"/>
      <c r="IQQ230" s="3"/>
      <c r="IQR230" s="3"/>
      <c r="IQS230" s="3"/>
      <c r="IQT230" s="3"/>
      <c r="IQU230" s="3"/>
      <c r="IQV230" s="3"/>
      <c r="IQW230" s="3"/>
      <c r="IQX230" s="3"/>
      <c r="IQY230" s="3"/>
      <c r="IQZ230" s="3"/>
      <c r="IRA230" s="3"/>
      <c r="IRB230" s="3"/>
      <c r="IRC230" s="3"/>
      <c r="IRD230" s="3"/>
      <c r="IRE230" s="3"/>
      <c r="IRF230" s="3"/>
      <c r="IRG230" s="3"/>
      <c r="IRH230" s="3"/>
      <c r="IRI230" s="3"/>
      <c r="IRJ230" s="3"/>
      <c r="IRK230" s="3"/>
      <c r="IRL230" s="3"/>
      <c r="IRM230" s="3"/>
      <c r="IRN230" s="3"/>
      <c r="IRO230" s="3"/>
      <c r="IRP230" s="3"/>
      <c r="IRQ230" s="3"/>
      <c r="IRR230" s="3"/>
      <c r="IRS230" s="3"/>
      <c r="IRT230" s="3"/>
      <c r="IRU230" s="3"/>
      <c r="IRV230" s="3"/>
      <c r="IRW230" s="3"/>
      <c r="IRX230" s="3"/>
      <c r="IRY230" s="3"/>
      <c r="IRZ230" s="3"/>
      <c r="ISA230" s="3"/>
      <c r="ISB230" s="3"/>
      <c r="ISC230" s="3"/>
      <c r="ISD230" s="3"/>
      <c r="ISE230" s="3"/>
      <c r="ISF230" s="3"/>
      <c r="ISG230" s="3"/>
      <c r="ISH230" s="3"/>
      <c r="ISI230" s="3"/>
      <c r="ISJ230" s="3"/>
      <c r="ISK230" s="3"/>
      <c r="ISL230" s="3"/>
      <c r="ISM230" s="3"/>
      <c r="ISN230" s="3"/>
      <c r="ISO230" s="3"/>
      <c r="ISP230" s="3"/>
      <c r="ISQ230" s="3"/>
      <c r="ISR230" s="3"/>
      <c r="ISS230" s="3"/>
      <c r="IST230" s="3"/>
      <c r="ISU230" s="3"/>
      <c r="ISV230" s="3"/>
      <c r="ISW230" s="3"/>
      <c r="ISX230" s="3"/>
      <c r="ISY230" s="3"/>
      <c r="ISZ230" s="3"/>
      <c r="ITA230" s="3"/>
      <c r="ITB230" s="3"/>
      <c r="ITC230" s="3"/>
      <c r="ITD230" s="3"/>
      <c r="ITE230" s="3"/>
      <c r="ITF230" s="3"/>
      <c r="ITG230" s="3"/>
      <c r="ITH230" s="3"/>
      <c r="ITI230" s="3"/>
      <c r="ITJ230" s="3"/>
      <c r="ITK230" s="3"/>
      <c r="ITL230" s="3"/>
      <c r="ITM230" s="3"/>
      <c r="ITN230" s="3"/>
      <c r="ITO230" s="3"/>
      <c r="ITP230" s="3"/>
      <c r="ITQ230" s="3"/>
      <c r="ITR230" s="3"/>
      <c r="ITS230" s="3"/>
      <c r="ITT230" s="3"/>
      <c r="ITU230" s="3"/>
      <c r="ITV230" s="3"/>
      <c r="ITW230" s="3"/>
      <c r="ITX230" s="3"/>
      <c r="ITY230" s="3"/>
      <c r="ITZ230" s="3"/>
      <c r="IUA230" s="3"/>
      <c r="IUB230" s="3"/>
      <c r="IUC230" s="3"/>
      <c r="IUD230" s="3"/>
      <c r="IUE230" s="3"/>
      <c r="IUF230" s="3"/>
      <c r="IUG230" s="3"/>
      <c r="IUH230" s="3"/>
      <c r="IUI230" s="3"/>
      <c r="IUJ230" s="3"/>
      <c r="IUK230" s="3"/>
      <c r="IUL230" s="3"/>
      <c r="IUM230" s="3"/>
      <c r="IUN230" s="3"/>
      <c r="IUO230" s="3"/>
      <c r="IUP230" s="3"/>
      <c r="IUQ230" s="3"/>
      <c r="IUR230" s="3"/>
      <c r="IUS230" s="3"/>
      <c r="IUT230" s="3"/>
      <c r="IUU230" s="3"/>
      <c r="IUV230" s="3"/>
      <c r="IUW230" s="3"/>
      <c r="IUX230" s="3"/>
      <c r="IUY230" s="3"/>
      <c r="IUZ230" s="3"/>
      <c r="IVA230" s="3"/>
      <c r="IVB230" s="3"/>
      <c r="IVC230" s="3"/>
      <c r="IVD230" s="3"/>
      <c r="IVE230" s="3"/>
      <c r="IVF230" s="3"/>
      <c r="IVG230" s="3"/>
      <c r="IVH230" s="3"/>
      <c r="IVI230" s="3"/>
      <c r="IVJ230" s="3"/>
      <c r="IVK230" s="3"/>
      <c r="IVL230" s="3"/>
      <c r="IVM230" s="3"/>
      <c r="IVN230" s="3"/>
      <c r="IVO230" s="3"/>
      <c r="IVP230" s="3"/>
      <c r="IVQ230" s="3"/>
      <c r="IVR230" s="3"/>
      <c r="IVS230" s="3"/>
      <c r="IVT230" s="3"/>
      <c r="IVU230" s="3"/>
      <c r="IVV230" s="3"/>
      <c r="IVW230" s="3"/>
      <c r="IVX230" s="3"/>
      <c r="IVY230" s="3"/>
      <c r="IVZ230" s="3"/>
      <c r="IWA230" s="3"/>
      <c r="IWB230" s="3"/>
      <c r="IWC230" s="3"/>
      <c r="IWD230" s="3"/>
      <c r="IWE230" s="3"/>
      <c r="IWF230" s="3"/>
      <c r="IWG230" s="3"/>
      <c r="IWH230" s="3"/>
      <c r="IWI230" s="3"/>
      <c r="IWJ230" s="3"/>
      <c r="IWK230" s="3"/>
      <c r="IWL230" s="3"/>
      <c r="IWM230" s="3"/>
      <c r="IWN230" s="3"/>
      <c r="IWO230" s="3"/>
      <c r="IWP230" s="3"/>
      <c r="IWQ230" s="3"/>
      <c r="IWR230" s="3"/>
      <c r="IWS230" s="3"/>
      <c r="IWT230" s="3"/>
      <c r="IWU230" s="3"/>
      <c r="IWV230" s="3"/>
      <c r="IWW230" s="3"/>
      <c r="IWX230" s="3"/>
      <c r="IWY230" s="3"/>
      <c r="IWZ230" s="3"/>
      <c r="IXA230" s="3"/>
      <c r="IXB230" s="3"/>
      <c r="IXC230" s="3"/>
    </row>
    <row r="231" spans="1:6711" s="100" customFormat="1" x14ac:dyDescent="0.3">
      <c r="A231" s="1"/>
      <c r="B231" s="2"/>
      <c r="C231" s="3"/>
      <c r="D231" s="3"/>
      <c r="E231" s="3"/>
      <c r="F231" s="3"/>
      <c r="G231" s="11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  <c r="IL231" s="3"/>
      <c r="IM231" s="3"/>
      <c r="IN231" s="3"/>
      <c r="IO231" s="3"/>
      <c r="IP231" s="3"/>
      <c r="IQ231" s="3"/>
      <c r="IR231" s="3"/>
      <c r="IS231" s="3"/>
      <c r="IT231" s="3"/>
      <c r="IU231" s="3"/>
      <c r="IV231" s="3"/>
      <c r="IW231" s="3"/>
      <c r="IX231" s="3"/>
      <c r="IY231" s="3"/>
      <c r="IZ231" s="3"/>
      <c r="JA231" s="3"/>
      <c r="JB231" s="3"/>
      <c r="JC231" s="3"/>
      <c r="JD231" s="3"/>
      <c r="JE231" s="3"/>
      <c r="JF231" s="3"/>
      <c r="JG231" s="3"/>
      <c r="JH231" s="3"/>
      <c r="JI231" s="3"/>
      <c r="JJ231" s="3"/>
      <c r="JK231" s="3"/>
      <c r="JL231" s="3"/>
      <c r="JM231" s="3"/>
      <c r="JN231" s="3"/>
      <c r="JO231" s="3"/>
      <c r="JP231" s="3"/>
      <c r="JQ231" s="3"/>
      <c r="JR231" s="3"/>
      <c r="JS231" s="3"/>
      <c r="JT231" s="3"/>
      <c r="JU231" s="3"/>
      <c r="JV231" s="3"/>
      <c r="JW231" s="3"/>
      <c r="JX231" s="3"/>
      <c r="JY231" s="3"/>
      <c r="JZ231" s="3"/>
      <c r="KA231" s="3"/>
      <c r="KB231" s="3"/>
      <c r="KC231" s="3"/>
      <c r="KD231" s="3"/>
      <c r="KE231" s="3"/>
      <c r="KF231" s="3"/>
      <c r="KG231" s="3"/>
      <c r="KH231" s="3"/>
      <c r="KI231" s="3"/>
      <c r="KJ231" s="3"/>
      <c r="KK231" s="3"/>
      <c r="KL231" s="3"/>
      <c r="KM231" s="3"/>
      <c r="KN231" s="3"/>
      <c r="KO231" s="3"/>
      <c r="KP231" s="3"/>
      <c r="KQ231" s="3"/>
      <c r="KR231" s="3"/>
      <c r="KS231" s="3"/>
      <c r="KT231" s="3"/>
      <c r="KU231" s="3"/>
      <c r="KV231" s="3"/>
      <c r="KW231" s="3"/>
      <c r="KX231" s="3"/>
      <c r="KY231" s="3"/>
      <c r="KZ231" s="3"/>
      <c r="LA231" s="3"/>
      <c r="LB231" s="3"/>
      <c r="LC231" s="3"/>
      <c r="LD231" s="3"/>
      <c r="LE231" s="3"/>
      <c r="LF231" s="3"/>
      <c r="LG231" s="3"/>
      <c r="LH231" s="3"/>
      <c r="LI231" s="3"/>
      <c r="LJ231" s="3"/>
      <c r="LK231" s="3"/>
      <c r="LL231" s="3"/>
      <c r="LM231" s="3"/>
      <c r="LN231" s="3"/>
      <c r="LO231" s="3"/>
      <c r="LP231" s="3"/>
      <c r="LQ231" s="3"/>
      <c r="LR231" s="3"/>
      <c r="LS231" s="3"/>
      <c r="LT231" s="3"/>
      <c r="LU231" s="3"/>
      <c r="LV231" s="3"/>
      <c r="LW231" s="3"/>
      <c r="LX231" s="3"/>
      <c r="LY231" s="3"/>
      <c r="LZ231" s="3"/>
      <c r="MA231" s="3"/>
      <c r="MB231" s="3"/>
      <c r="MC231" s="3"/>
      <c r="MD231" s="3"/>
      <c r="ME231" s="3"/>
      <c r="MF231" s="3"/>
      <c r="MG231" s="3"/>
      <c r="MH231" s="3"/>
      <c r="MI231" s="3"/>
      <c r="MJ231" s="3"/>
      <c r="MK231" s="3"/>
      <c r="ML231" s="3"/>
      <c r="MM231" s="3"/>
      <c r="MN231" s="3"/>
      <c r="MO231" s="3"/>
      <c r="MP231" s="3"/>
      <c r="MQ231" s="3"/>
      <c r="MR231" s="3"/>
      <c r="MS231" s="3"/>
      <c r="MT231" s="3"/>
      <c r="MU231" s="3"/>
      <c r="MV231" s="3"/>
      <c r="MW231" s="3"/>
      <c r="MX231" s="3"/>
      <c r="MY231" s="3"/>
      <c r="MZ231" s="3"/>
      <c r="NA231" s="3"/>
      <c r="NB231" s="3"/>
      <c r="NC231" s="3"/>
      <c r="ND231" s="3"/>
      <c r="NE231" s="3"/>
      <c r="NF231" s="3"/>
      <c r="NG231" s="3"/>
      <c r="NH231" s="3"/>
      <c r="NI231" s="3"/>
      <c r="NJ231" s="3"/>
      <c r="NK231" s="3"/>
      <c r="NL231" s="3"/>
      <c r="NM231" s="3"/>
      <c r="NN231" s="3"/>
      <c r="NO231" s="3"/>
      <c r="NP231" s="3"/>
      <c r="NQ231" s="3"/>
      <c r="NR231" s="3"/>
      <c r="NS231" s="3"/>
      <c r="NT231" s="3"/>
      <c r="NU231" s="3"/>
      <c r="NV231" s="3"/>
      <c r="NW231" s="3"/>
      <c r="NX231" s="3"/>
      <c r="NY231" s="3"/>
      <c r="NZ231" s="3"/>
      <c r="OA231" s="3"/>
      <c r="OB231" s="3"/>
      <c r="OC231" s="3"/>
      <c r="OD231" s="3"/>
      <c r="OE231" s="3"/>
      <c r="OF231" s="3"/>
      <c r="OG231" s="3"/>
      <c r="OH231" s="3"/>
      <c r="OI231" s="3"/>
      <c r="OJ231" s="3"/>
      <c r="OK231" s="3"/>
      <c r="OL231" s="3"/>
      <c r="OM231" s="3"/>
      <c r="ON231" s="3"/>
      <c r="OO231" s="3"/>
      <c r="OP231" s="3"/>
      <c r="OQ231" s="3"/>
      <c r="OR231" s="3"/>
      <c r="OS231" s="3"/>
      <c r="OT231" s="3"/>
      <c r="OU231" s="3"/>
      <c r="OV231" s="3"/>
      <c r="OW231" s="3"/>
      <c r="OX231" s="3"/>
      <c r="OY231" s="3"/>
      <c r="OZ231" s="3"/>
      <c r="PA231" s="3"/>
      <c r="PB231" s="3"/>
      <c r="PC231" s="3"/>
      <c r="PD231" s="3"/>
      <c r="PE231" s="3"/>
      <c r="PF231" s="3"/>
      <c r="PG231" s="3"/>
      <c r="PH231" s="3"/>
      <c r="PI231" s="3"/>
      <c r="PJ231" s="3"/>
      <c r="PK231" s="3"/>
      <c r="PL231" s="3"/>
      <c r="PM231" s="3"/>
      <c r="PN231" s="3"/>
      <c r="PO231" s="3"/>
      <c r="PP231" s="3"/>
      <c r="PQ231" s="3"/>
      <c r="PR231" s="3"/>
      <c r="PS231" s="3"/>
      <c r="PT231" s="3"/>
      <c r="PU231" s="3"/>
      <c r="PV231" s="3"/>
      <c r="PW231" s="3"/>
      <c r="PX231" s="3"/>
      <c r="PY231" s="3"/>
      <c r="PZ231" s="3"/>
      <c r="QA231" s="3"/>
      <c r="QB231" s="3"/>
      <c r="QC231" s="3"/>
      <c r="QD231" s="3"/>
      <c r="QE231" s="3"/>
      <c r="QF231" s="3"/>
      <c r="QG231" s="3"/>
      <c r="QH231" s="3"/>
      <c r="QI231" s="3"/>
      <c r="QJ231" s="3"/>
      <c r="QK231" s="3"/>
      <c r="QL231" s="3"/>
      <c r="QM231" s="3"/>
      <c r="QN231" s="3"/>
      <c r="QO231" s="3"/>
      <c r="QP231" s="3"/>
      <c r="QQ231" s="3"/>
      <c r="QR231" s="3"/>
      <c r="QS231" s="3"/>
      <c r="QT231" s="3"/>
      <c r="QU231" s="3"/>
      <c r="QV231" s="3"/>
      <c r="QW231" s="3"/>
      <c r="QX231" s="3"/>
      <c r="QY231" s="3"/>
      <c r="QZ231" s="3"/>
      <c r="RA231" s="3"/>
      <c r="RB231" s="3"/>
      <c r="RC231" s="3"/>
      <c r="RD231" s="3"/>
      <c r="RE231" s="3"/>
      <c r="RF231" s="3"/>
      <c r="RG231" s="3"/>
      <c r="RH231" s="3"/>
      <c r="RI231" s="3"/>
      <c r="RJ231" s="3"/>
      <c r="RK231" s="3"/>
      <c r="RL231" s="3"/>
      <c r="RM231" s="3"/>
      <c r="RN231" s="3"/>
      <c r="RO231" s="3"/>
      <c r="RP231" s="3"/>
      <c r="RQ231" s="3"/>
      <c r="RR231" s="3"/>
      <c r="RS231" s="3"/>
      <c r="RT231" s="3"/>
      <c r="RU231" s="3"/>
      <c r="RV231" s="3"/>
      <c r="RW231" s="3"/>
      <c r="RX231" s="3"/>
      <c r="RY231" s="3"/>
      <c r="RZ231" s="3"/>
      <c r="SA231" s="3"/>
      <c r="SB231" s="3"/>
      <c r="SC231" s="3"/>
      <c r="SD231" s="3"/>
      <c r="SE231" s="3"/>
      <c r="SF231" s="3"/>
      <c r="SG231" s="3"/>
      <c r="SH231" s="3"/>
      <c r="SI231" s="3"/>
      <c r="SJ231" s="3"/>
      <c r="SK231" s="3"/>
      <c r="SL231" s="3"/>
      <c r="SM231" s="3"/>
      <c r="SN231" s="3"/>
      <c r="SO231" s="3"/>
      <c r="SP231" s="3"/>
      <c r="SQ231" s="3"/>
      <c r="SR231" s="3"/>
      <c r="SS231" s="3"/>
      <c r="ST231" s="3"/>
      <c r="SU231" s="3"/>
      <c r="SV231" s="3"/>
      <c r="SW231" s="3"/>
      <c r="SX231" s="3"/>
      <c r="SY231" s="3"/>
      <c r="SZ231" s="3"/>
      <c r="TA231" s="3"/>
      <c r="TB231" s="3"/>
      <c r="TC231" s="3"/>
      <c r="TD231" s="3"/>
      <c r="TE231" s="3"/>
      <c r="TF231" s="3"/>
      <c r="TG231" s="3"/>
      <c r="TH231" s="3"/>
      <c r="TI231" s="3"/>
      <c r="TJ231" s="3"/>
      <c r="TK231" s="3"/>
      <c r="TL231" s="3"/>
      <c r="TM231" s="3"/>
      <c r="TN231" s="3"/>
      <c r="TO231" s="3"/>
      <c r="TP231" s="3"/>
      <c r="TQ231" s="3"/>
      <c r="TR231" s="3"/>
      <c r="TS231" s="3"/>
      <c r="TT231" s="3"/>
      <c r="TU231" s="3"/>
      <c r="TV231" s="3"/>
      <c r="TW231" s="3"/>
      <c r="TX231" s="3"/>
      <c r="TY231" s="3"/>
      <c r="TZ231" s="3"/>
      <c r="UA231" s="3"/>
      <c r="UB231" s="3"/>
      <c r="UC231" s="3"/>
      <c r="UD231" s="3"/>
      <c r="UE231" s="3"/>
      <c r="UF231" s="3"/>
      <c r="UG231" s="3"/>
      <c r="UH231" s="3"/>
      <c r="UI231" s="3"/>
      <c r="UJ231" s="3"/>
      <c r="UK231" s="3"/>
      <c r="UL231" s="3"/>
      <c r="UM231" s="3"/>
      <c r="UN231" s="3"/>
      <c r="UO231" s="3"/>
      <c r="UP231" s="3"/>
      <c r="UQ231" s="3"/>
      <c r="UR231" s="3"/>
      <c r="US231" s="3"/>
      <c r="UT231" s="3"/>
      <c r="UU231" s="3"/>
      <c r="UV231" s="3"/>
      <c r="UW231" s="3"/>
      <c r="UX231" s="3"/>
      <c r="UY231" s="3"/>
      <c r="UZ231" s="3"/>
      <c r="VA231" s="3"/>
      <c r="VB231" s="3"/>
      <c r="VC231" s="3"/>
      <c r="VD231" s="3"/>
      <c r="VE231" s="3"/>
      <c r="VF231" s="3"/>
      <c r="VG231" s="3"/>
      <c r="VH231" s="3"/>
      <c r="VI231" s="3"/>
      <c r="VJ231" s="3"/>
      <c r="VK231" s="3"/>
      <c r="VL231" s="3"/>
      <c r="VM231" s="3"/>
      <c r="VN231" s="3"/>
      <c r="VO231" s="3"/>
      <c r="VP231" s="3"/>
      <c r="VQ231" s="3"/>
      <c r="VR231" s="3"/>
      <c r="VS231" s="3"/>
      <c r="VT231" s="3"/>
      <c r="VU231" s="3"/>
      <c r="VV231" s="3"/>
      <c r="VW231" s="3"/>
      <c r="VX231" s="3"/>
      <c r="VY231" s="3"/>
      <c r="VZ231" s="3"/>
      <c r="WA231" s="3"/>
      <c r="WB231" s="3"/>
      <c r="WC231" s="3"/>
      <c r="WD231" s="3"/>
      <c r="WE231" s="3"/>
      <c r="WF231" s="3"/>
      <c r="WG231" s="3"/>
      <c r="WH231" s="3"/>
      <c r="WI231" s="3"/>
      <c r="WJ231" s="3"/>
      <c r="WK231" s="3"/>
      <c r="WL231" s="3"/>
      <c r="WM231" s="3"/>
      <c r="WN231" s="3"/>
      <c r="WO231" s="3"/>
      <c r="WP231" s="3"/>
      <c r="WQ231" s="3"/>
      <c r="WR231" s="3"/>
      <c r="WS231" s="3"/>
      <c r="WT231" s="3"/>
      <c r="WU231" s="3"/>
      <c r="WV231" s="3"/>
      <c r="WW231" s="3"/>
      <c r="WX231" s="3"/>
      <c r="WY231" s="3"/>
      <c r="WZ231" s="3"/>
      <c r="XA231" s="3"/>
      <c r="XB231" s="3"/>
      <c r="XC231" s="3"/>
      <c r="XD231" s="3"/>
      <c r="XE231" s="3"/>
      <c r="XF231" s="3"/>
      <c r="XG231" s="3"/>
      <c r="XH231" s="3"/>
      <c r="XI231" s="3"/>
      <c r="XJ231" s="3"/>
      <c r="XK231" s="3"/>
      <c r="XL231" s="3"/>
      <c r="XM231" s="3"/>
      <c r="XN231" s="3"/>
      <c r="XO231" s="3"/>
      <c r="XP231" s="3"/>
      <c r="XQ231" s="3"/>
      <c r="XR231" s="3"/>
      <c r="XS231" s="3"/>
      <c r="XT231" s="3"/>
      <c r="XU231" s="3"/>
      <c r="XV231" s="3"/>
      <c r="XW231" s="3"/>
      <c r="XX231" s="3"/>
      <c r="XY231" s="3"/>
      <c r="XZ231" s="3"/>
      <c r="YA231" s="3"/>
      <c r="YB231" s="3"/>
      <c r="YC231" s="3"/>
      <c r="YD231" s="3"/>
      <c r="YE231" s="3"/>
      <c r="YF231" s="3"/>
      <c r="YG231" s="3"/>
      <c r="YH231" s="3"/>
      <c r="YI231" s="3"/>
      <c r="YJ231" s="3"/>
      <c r="YK231" s="3"/>
      <c r="YL231" s="3"/>
      <c r="YM231" s="3"/>
      <c r="YN231" s="3"/>
      <c r="YO231" s="3"/>
      <c r="YP231" s="3"/>
      <c r="YQ231" s="3"/>
      <c r="YR231" s="3"/>
      <c r="YS231" s="3"/>
      <c r="YT231" s="3"/>
      <c r="YU231" s="3"/>
      <c r="YV231" s="3"/>
      <c r="YW231" s="3"/>
      <c r="YX231" s="3"/>
      <c r="YY231" s="3"/>
      <c r="YZ231" s="3"/>
      <c r="ZA231" s="3"/>
      <c r="ZB231" s="3"/>
      <c r="ZC231" s="3"/>
      <c r="ZD231" s="3"/>
      <c r="ZE231" s="3"/>
      <c r="ZF231" s="3"/>
      <c r="ZG231" s="3"/>
      <c r="ZH231" s="3"/>
      <c r="ZI231" s="3"/>
      <c r="ZJ231" s="3"/>
      <c r="ZK231" s="3"/>
      <c r="ZL231" s="3"/>
      <c r="ZM231" s="3"/>
      <c r="ZN231" s="3"/>
      <c r="ZO231" s="3"/>
      <c r="ZP231" s="3"/>
      <c r="ZQ231" s="3"/>
      <c r="ZR231" s="3"/>
      <c r="ZS231" s="3"/>
      <c r="ZT231" s="3"/>
      <c r="ZU231" s="3"/>
      <c r="ZV231" s="3"/>
      <c r="ZW231" s="3"/>
      <c r="ZX231" s="3"/>
      <c r="ZY231" s="3"/>
      <c r="ZZ231" s="3"/>
      <c r="AAA231" s="3"/>
      <c r="AAB231" s="3"/>
      <c r="AAC231" s="3"/>
      <c r="AAD231" s="3"/>
      <c r="AAE231" s="3"/>
      <c r="AAF231" s="3"/>
      <c r="AAG231" s="3"/>
      <c r="AAH231" s="3"/>
      <c r="AAI231" s="3"/>
      <c r="AAJ231" s="3"/>
      <c r="AAK231" s="3"/>
      <c r="AAL231" s="3"/>
      <c r="AAM231" s="3"/>
      <c r="AAN231" s="3"/>
      <c r="AAO231" s="3"/>
      <c r="AAP231" s="3"/>
      <c r="AAQ231" s="3"/>
      <c r="AAR231" s="3"/>
      <c r="AAS231" s="3"/>
      <c r="AAT231" s="3"/>
      <c r="AAU231" s="3"/>
      <c r="AAV231" s="3"/>
      <c r="AAW231" s="3"/>
      <c r="AAX231" s="3"/>
      <c r="AAY231" s="3"/>
      <c r="AAZ231" s="3"/>
      <c r="ABA231" s="3"/>
      <c r="ABB231" s="3"/>
      <c r="ABC231" s="3"/>
      <c r="ABD231" s="3"/>
      <c r="ABE231" s="3"/>
      <c r="ABF231" s="3"/>
      <c r="ABG231" s="3"/>
      <c r="ABH231" s="3"/>
      <c r="ABI231" s="3"/>
      <c r="ABJ231" s="3"/>
      <c r="ABK231" s="3"/>
      <c r="ABL231" s="3"/>
      <c r="ABM231" s="3"/>
      <c r="ABN231" s="3"/>
      <c r="ABO231" s="3"/>
      <c r="ABP231" s="3"/>
      <c r="ABQ231" s="3"/>
      <c r="ABR231" s="3"/>
      <c r="ABS231" s="3"/>
      <c r="ABT231" s="3"/>
      <c r="ABU231" s="3"/>
      <c r="ABV231" s="3"/>
      <c r="ABW231" s="3"/>
      <c r="ABX231" s="3"/>
      <c r="ABY231" s="3"/>
      <c r="ABZ231" s="3"/>
      <c r="ACA231" s="3"/>
      <c r="ACB231" s="3"/>
      <c r="ACC231" s="3"/>
      <c r="ACD231" s="3"/>
      <c r="ACE231" s="3"/>
      <c r="ACF231" s="3"/>
      <c r="ACG231" s="3"/>
      <c r="ACH231" s="3"/>
      <c r="ACI231" s="3"/>
      <c r="ACJ231" s="3"/>
      <c r="ACK231" s="3"/>
      <c r="ACL231" s="3"/>
      <c r="ACM231" s="3"/>
      <c r="ACN231" s="3"/>
      <c r="ACO231" s="3"/>
      <c r="ACP231" s="3"/>
      <c r="ACQ231" s="3"/>
      <c r="ACR231" s="3"/>
      <c r="ACS231" s="3"/>
      <c r="ACT231" s="3"/>
      <c r="ACU231" s="3"/>
      <c r="ACV231" s="3"/>
      <c r="ACW231" s="3"/>
      <c r="ACX231" s="3"/>
      <c r="ACY231" s="3"/>
      <c r="ACZ231" s="3"/>
      <c r="ADA231" s="3"/>
      <c r="ADB231" s="3"/>
      <c r="ADC231" s="3"/>
      <c r="ADD231" s="3"/>
      <c r="ADE231" s="3"/>
      <c r="ADF231" s="3"/>
      <c r="ADG231" s="3"/>
      <c r="ADH231" s="3"/>
      <c r="ADI231" s="3"/>
      <c r="ADJ231" s="3"/>
      <c r="ADK231" s="3"/>
      <c r="ADL231" s="3"/>
      <c r="ADM231" s="3"/>
      <c r="ADN231" s="3"/>
      <c r="ADO231" s="3"/>
      <c r="ADP231" s="3"/>
      <c r="ADQ231" s="3"/>
      <c r="ADR231" s="3"/>
      <c r="ADS231" s="3"/>
      <c r="ADT231" s="3"/>
      <c r="ADU231" s="3"/>
      <c r="ADV231" s="3"/>
      <c r="ADW231" s="3"/>
      <c r="ADX231" s="3"/>
      <c r="ADY231" s="3"/>
      <c r="ADZ231" s="3"/>
      <c r="AEA231" s="3"/>
      <c r="AEB231" s="3"/>
      <c r="AEC231" s="3"/>
      <c r="AED231" s="3"/>
      <c r="AEE231" s="3"/>
      <c r="AEF231" s="3"/>
      <c r="AEG231" s="3"/>
      <c r="AEH231" s="3"/>
      <c r="AEI231" s="3"/>
      <c r="AEJ231" s="3"/>
      <c r="AEK231" s="3"/>
      <c r="AEL231" s="3"/>
      <c r="AEM231" s="3"/>
      <c r="AEN231" s="3"/>
      <c r="AEO231" s="3"/>
      <c r="AEP231" s="3"/>
      <c r="AEQ231" s="3"/>
      <c r="AER231" s="3"/>
      <c r="AES231" s="3"/>
      <c r="AET231" s="3"/>
      <c r="AEU231" s="3"/>
      <c r="AEV231" s="3"/>
      <c r="AEW231" s="3"/>
      <c r="AEX231" s="3"/>
      <c r="AEY231" s="3"/>
      <c r="AEZ231" s="3"/>
      <c r="AFA231" s="3"/>
      <c r="AFB231" s="3"/>
      <c r="AFC231" s="3"/>
      <c r="AFD231" s="3"/>
      <c r="AFE231" s="3"/>
      <c r="AFF231" s="3"/>
      <c r="AFG231" s="3"/>
      <c r="AFH231" s="3"/>
      <c r="AFI231" s="3"/>
      <c r="AFJ231" s="3"/>
      <c r="AFK231" s="3"/>
      <c r="AFL231" s="3"/>
      <c r="AFM231" s="3"/>
      <c r="AFN231" s="3"/>
      <c r="AFO231" s="3"/>
      <c r="AFP231" s="3"/>
      <c r="AFQ231" s="3"/>
      <c r="AFR231" s="3"/>
      <c r="AFS231" s="3"/>
      <c r="AFT231" s="3"/>
      <c r="AFU231" s="3"/>
      <c r="AFV231" s="3"/>
      <c r="AFW231" s="3"/>
      <c r="AFX231" s="3"/>
      <c r="AFY231" s="3"/>
      <c r="AFZ231" s="3"/>
      <c r="AGA231" s="3"/>
      <c r="AGB231" s="3"/>
      <c r="AGC231" s="3"/>
      <c r="AGD231" s="3"/>
      <c r="AGE231" s="3"/>
      <c r="AGF231" s="3"/>
      <c r="AGG231" s="3"/>
      <c r="AGH231" s="3"/>
      <c r="AGI231" s="3"/>
      <c r="AGJ231" s="3"/>
      <c r="AGK231" s="3"/>
      <c r="AGL231" s="3"/>
      <c r="AGM231" s="3"/>
      <c r="AGN231" s="3"/>
      <c r="AGO231" s="3"/>
      <c r="AGP231" s="3"/>
      <c r="AGQ231" s="3"/>
      <c r="AGR231" s="3"/>
      <c r="AGS231" s="3"/>
      <c r="AGT231" s="3"/>
      <c r="AGU231" s="3"/>
      <c r="AGV231" s="3"/>
      <c r="AGW231" s="3"/>
      <c r="AGX231" s="3"/>
      <c r="AGY231" s="3"/>
      <c r="AGZ231" s="3"/>
      <c r="AHA231" s="3"/>
      <c r="AHB231" s="3"/>
      <c r="AHC231" s="3"/>
      <c r="AHD231" s="3"/>
      <c r="AHE231" s="3"/>
      <c r="AHF231" s="3"/>
      <c r="AHG231" s="3"/>
      <c r="AHH231" s="3"/>
      <c r="AHI231" s="3"/>
      <c r="AHJ231" s="3"/>
      <c r="AHK231" s="3"/>
      <c r="AHL231" s="3"/>
      <c r="AHM231" s="3"/>
      <c r="AHN231" s="3"/>
      <c r="AHO231" s="3"/>
      <c r="AHP231" s="3"/>
      <c r="AHQ231" s="3"/>
      <c r="AHR231" s="3"/>
      <c r="AHS231" s="3"/>
      <c r="AHT231" s="3"/>
      <c r="AHU231" s="3"/>
      <c r="AHV231" s="3"/>
      <c r="AHW231" s="3"/>
      <c r="AHX231" s="3"/>
      <c r="AHY231" s="3"/>
      <c r="AHZ231" s="3"/>
      <c r="AIA231" s="3"/>
      <c r="AIB231" s="3"/>
      <c r="AIC231" s="3"/>
      <c r="AID231" s="3"/>
      <c r="AIE231" s="3"/>
      <c r="AIF231" s="3"/>
      <c r="AIG231" s="3"/>
      <c r="AIH231" s="3"/>
      <c r="AII231" s="3"/>
      <c r="AIJ231" s="3"/>
      <c r="AIK231" s="3"/>
      <c r="AIL231" s="3"/>
      <c r="AIM231" s="3"/>
      <c r="AIN231" s="3"/>
      <c r="AIO231" s="3"/>
      <c r="AIP231" s="3"/>
      <c r="AIQ231" s="3"/>
      <c r="AIR231" s="3"/>
      <c r="AIS231" s="3"/>
      <c r="AIT231" s="3"/>
      <c r="AIU231" s="3"/>
      <c r="AIV231" s="3"/>
      <c r="AIW231" s="3"/>
      <c r="AIX231" s="3"/>
      <c r="AIY231" s="3"/>
      <c r="AIZ231" s="3"/>
      <c r="AJA231" s="3"/>
      <c r="AJB231" s="3"/>
      <c r="AJC231" s="3"/>
      <c r="AJD231" s="3"/>
      <c r="AJE231" s="3"/>
      <c r="AJF231" s="3"/>
      <c r="AJG231" s="3"/>
      <c r="AJH231" s="3"/>
      <c r="AJI231" s="3"/>
      <c r="AJJ231" s="3"/>
      <c r="AJK231" s="3"/>
      <c r="AJL231" s="3"/>
      <c r="AJM231" s="3"/>
      <c r="AJN231" s="3"/>
      <c r="AJO231" s="3"/>
      <c r="AJP231" s="3"/>
      <c r="AJQ231" s="3"/>
      <c r="AJR231" s="3"/>
      <c r="AJS231" s="3"/>
      <c r="AJT231" s="3"/>
      <c r="AJU231" s="3"/>
      <c r="AJV231" s="3"/>
      <c r="AJW231" s="3"/>
      <c r="AJX231" s="3"/>
      <c r="AJY231" s="3"/>
      <c r="AJZ231" s="3"/>
      <c r="AKA231" s="3"/>
      <c r="AKB231" s="3"/>
      <c r="AKC231" s="3"/>
      <c r="AKD231" s="3"/>
      <c r="AKE231" s="3"/>
      <c r="AKF231" s="3"/>
      <c r="AKG231" s="3"/>
      <c r="AKH231" s="3"/>
      <c r="AKI231" s="3"/>
      <c r="AKJ231" s="3"/>
      <c r="AKK231" s="3"/>
      <c r="AKL231" s="3"/>
      <c r="AKM231" s="3"/>
      <c r="AKN231" s="3"/>
      <c r="AKO231" s="3"/>
      <c r="AKP231" s="3"/>
      <c r="AKQ231" s="3"/>
      <c r="AKR231" s="3"/>
      <c r="AKS231" s="3"/>
      <c r="AKT231" s="3"/>
      <c r="AKU231" s="3"/>
      <c r="AKV231" s="3"/>
      <c r="AKW231" s="3"/>
      <c r="AKX231" s="3"/>
      <c r="AKY231" s="3"/>
      <c r="AKZ231" s="3"/>
      <c r="ALA231" s="3"/>
      <c r="ALB231" s="3"/>
      <c r="ALC231" s="3"/>
      <c r="ALD231" s="3"/>
      <c r="ALE231" s="3"/>
      <c r="ALF231" s="3"/>
      <c r="ALG231" s="3"/>
      <c r="ALH231" s="3"/>
      <c r="ALI231" s="3"/>
      <c r="ALJ231" s="3"/>
      <c r="ALK231" s="3"/>
      <c r="ALL231" s="3"/>
      <c r="ALM231" s="3"/>
      <c r="ALN231" s="3"/>
      <c r="ALO231" s="3"/>
      <c r="ALP231" s="3"/>
      <c r="ALQ231" s="3"/>
      <c r="ALR231" s="3"/>
      <c r="ALS231" s="3"/>
      <c r="ALT231" s="3"/>
      <c r="ALU231" s="3"/>
      <c r="ALV231" s="3"/>
      <c r="ALW231" s="3"/>
      <c r="ALX231" s="3"/>
      <c r="ALY231" s="3"/>
      <c r="ALZ231" s="3"/>
      <c r="AMA231" s="3"/>
      <c r="AMB231" s="3"/>
      <c r="AMC231" s="3"/>
      <c r="AMD231" s="3"/>
      <c r="AME231" s="3"/>
      <c r="AMF231" s="3"/>
      <c r="AMG231" s="3"/>
      <c r="AMH231" s="3"/>
      <c r="AMI231" s="3"/>
      <c r="AMJ231" s="3"/>
      <c r="AMK231" s="3"/>
      <c r="AML231" s="3"/>
      <c r="AMM231" s="3"/>
      <c r="AMN231" s="3"/>
      <c r="AMO231" s="3"/>
      <c r="AMP231" s="3"/>
      <c r="AMQ231" s="3"/>
      <c r="AMR231" s="3"/>
      <c r="AMS231" s="3"/>
      <c r="AMT231" s="3"/>
      <c r="AMU231" s="3"/>
      <c r="AMV231" s="3"/>
      <c r="AMW231" s="3"/>
      <c r="AMX231" s="3"/>
      <c r="AMY231" s="3"/>
      <c r="AMZ231" s="3"/>
      <c r="ANA231" s="3"/>
      <c r="ANB231" s="3"/>
      <c r="ANC231" s="3"/>
      <c r="AND231" s="3"/>
      <c r="ANE231" s="3"/>
      <c r="ANF231" s="3"/>
      <c r="ANG231" s="3"/>
      <c r="ANH231" s="3"/>
      <c r="ANI231" s="3"/>
      <c r="ANJ231" s="3"/>
      <c r="ANK231" s="3"/>
      <c r="ANL231" s="3"/>
      <c r="ANM231" s="3"/>
      <c r="ANN231" s="3"/>
      <c r="ANO231" s="3"/>
      <c r="ANP231" s="3"/>
      <c r="ANQ231" s="3"/>
      <c r="ANR231" s="3"/>
      <c r="ANS231" s="3"/>
      <c r="ANT231" s="3"/>
      <c r="ANU231" s="3"/>
      <c r="ANV231" s="3"/>
      <c r="ANW231" s="3"/>
      <c r="ANX231" s="3"/>
      <c r="ANY231" s="3"/>
      <c r="ANZ231" s="3"/>
      <c r="AOA231" s="3"/>
      <c r="AOB231" s="3"/>
      <c r="AOC231" s="3"/>
      <c r="AOD231" s="3"/>
      <c r="AOE231" s="3"/>
      <c r="AOF231" s="3"/>
      <c r="AOG231" s="3"/>
      <c r="AOH231" s="3"/>
      <c r="AOI231" s="3"/>
      <c r="AOJ231" s="3"/>
      <c r="AOK231" s="3"/>
      <c r="AOL231" s="3"/>
      <c r="AOM231" s="3"/>
      <c r="AON231" s="3"/>
      <c r="AOO231" s="3"/>
      <c r="AOP231" s="3"/>
      <c r="AOQ231" s="3"/>
      <c r="AOR231" s="3"/>
      <c r="AOS231" s="3"/>
      <c r="AOT231" s="3"/>
      <c r="AOU231" s="3"/>
      <c r="AOV231" s="3"/>
      <c r="AOW231" s="3"/>
      <c r="AOX231" s="3"/>
      <c r="AOY231" s="3"/>
      <c r="AOZ231" s="3"/>
      <c r="APA231" s="3"/>
      <c r="APB231" s="3"/>
      <c r="APC231" s="3"/>
      <c r="APD231" s="3"/>
      <c r="APE231" s="3"/>
      <c r="APF231" s="3"/>
      <c r="APG231" s="3"/>
      <c r="APH231" s="3"/>
      <c r="API231" s="3"/>
      <c r="APJ231" s="3"/>
      <c r="APK231" s="3"/>
      <c r="APL231" s="3"/>
      <c r="APM231" s="3"/>
      <c r="APN231" s="3"/>
      <c r="APO231" s="3"/>
      <c r="APP231" s="3"/>
      <c r="APQ231" s="3"/>
      <c r="APR231" s="3"/>
      <c r="APS231" s="3"/>
      <c r="APT231" s="3"/>
      <c r="APU231" s="3"/>
      <c r="APV231" s="3"/>
      <c r="APW231" s="3"/>
      <c r="APX231" s="3"/>
      <c r="APY231" s="3"/>
      <c r="APZ231" s="3"/>
      <c r="AQA231" s="3"/>
      <c r="AQB231" s="3"/>
      <c r="AQC231" s="3"/>
      <c r="AQD231" s="3"/>
      <c r="AQE231" s="3"/>
      <c r="AQF231" s="3"/>
      <c r="AQG231" s="3"/>
      <c r="AQH231" s="3"/>
      <c r="AQI231" s="3"/>
      <c r="AQJ231" s="3"/>
      <c r="AQK231" s="3"/>
      <c r="AQL231" s="3"/>
      <c r="AQM231" s="3"/>
      <c r="AQN231" s="3"/>
      <c r="AQO231" s="3"/>
      <c r="AQP231" s="3"/>
      <c r="AQQ231" s="3"/>
      <c r="AQR231" s="3"/>
      <c r="AQS231" s="3"/>
      <c r="AQT231" s="3"/>
      <c r="AQU231" s="3"/>
      <c r="AQV231" s="3"/>
      <c r="AQW231" s="3"/>
      <c r="AQX231" s="3"/>
      <c r="AQY231" s="3"/>
      <c r="AQZ231" s="3"/>
      <c r="ARA231" s="3"/>
      <c r="ARB231" s="3"/>
      <c r="ARC231" s="3"/>
      <c r="ARD231" s="3"/>
      <c r="ARE231" s="3"/>
      <c r="ARF231" s="3"/>
      <c r="ARG231" s="3"/>
      <c r="ARH231" s="3"/>
      <c r="ARI231" s="3"/>
      <c r="ARJ231" s="3"/>
      <c r="ARK231" s="3"/>
      <c r="ARL231" s="3"/>
      <c r="ARM231" s="3"/>
      <c r="ARN231" s="3"/>
      <c r="ARO231" s="3"/>
      <c r="ARP231" s="3"/>
      <c r="ARQ231" s="3"/>
      <c r="ARR231" s="3"/>
      <c r="ARS231" s="3"/>
      <c r="ART231" s="3"/>
      <c r="ARU231" s="3"/>
      <c r="ARV231" s="3"/>
      <c r="ARW231" s="3"/>
      <c r="ARX231" s="3"/>
      <c r="ARY231" s="3"/>
      <c r="ARZ231" s="3"/>
      <c r="ASA231" s="3"/>
      <c r="ASB231" s="3"/>
      <c r="ASC231" s="3"/>
      <c r="ASD231" s="3"/>
      <c r="ASE231" s="3"/>
      <c r="ASF231" s="3"/>
      <c r="ASG231" s="3"/>
      <c r="ASH231" s="3"/>
      <c r="ASI231" s="3"/>
      <c r="ASJ231" s="3"/>
      <c r="ASK231" s="3"/>
      <c r="ASL231" s="3"/>
      <c r="ASM231" s="3"/>
      <c r="ASN231" s="3"/>
      <c r="ASO231" s="3"/>
      <c r="ASP231" s="3"/>
      <c r="ASQ231" s="3"/>
      <c r="ASR231" s="3"/>
      <c r="ASS231" s="3"/>
      <c r="AST231" s="3"/>
      <c r="ASU231" s="3"/>
      <c r="ASV231" s="3"/>
      <c r="ASW231" s="3"/>
      <c r="ASX231" s="3"/>
      <c r="ASY231" s="3"/>
      <c r="ASZ231" s="3"/>
      <c r="ATA231" s="3"/>
      <c r="ATB231" s="3"/>
      <c r="ATC231" s="3"/>
      <c r="ATD231" s="3"/>
      <c r="ATE231" s="3"/>
      <c r="ATF231" s="3"/>
      <c r="ATG231" s="3"/>
      <c r="ATH231" s="3"/>
      <c r="ATI231" s="3"/>
      <c r="ATJ231" s="3"/>
      <c r="ATK231" s="3"/>
      <c r="ATL231" s="3"/>
      <c r="ATM231" s="3"/>
      <c r="ATN231" s="3"/>
      <c r="ATO231" s="3"/>
      <c r="ATP231" s="3"/>
      <c r="ATQ231" s="3"/>
      <c r="ATR231" s="3"/>
      <c r="ATS231" s="3"/>
      <c r="ATT231" s="3"/>
      <c r="ATU231" s="3"/>
      <c r="ATV231" s="3"/>
      <c r="ATW231" s="3"/>
      <c r="ATX231" s="3"/>
      <c r="ATY231" s="3"/>
      <c r="ATZ231" s="3"/>
      <c r="AUA231" s="3"/>
      <c r="AUB231" s="3"/>
      <c r="AUC231" s="3"/>
      <c r="AUD231" s="3"/>
      <c r="AUE231" s="3"/>
      <c r="AUF231" s="3"/>
      <c r="AUG231" s="3"/>
      <c r="AUH231" s="3"/>
      <c r="AUI231" s="3"/>
      <c r="AUJ231" s="3"/>
      <c r="AUK231" s="3"/>
      <c r="AUL231" s="3"/>
      <c r="AUM231" s="3"/>
      <c r="AUN231" s="3"/>
      <c r="AUO231" s="3"/>
      <c r="AUP231" s="3"/>
      <c r="AUQ231" s="3"/>
      <c r="AUR231" s="3"/>
      <c r="AUS231" s="3"/>
      <c r="AUT231" s="3"/>
      <c r="AUU231" s="3"/>
      <c r="AUV231" s="3"/>
      <c r="AUW231" s="3"/>
      <c r="AUX231" s="3"/>
      <c r="AUY231" s="3"/>
      <c r="AUZ231" s="3"/>
      <c r="AVA231" s="3"/>
      <c r="AVB231" s="3"/>
      <c r="AVC231" s="3"/>
      <c r="AVD231" s="3"/>
      <c r="AVE231" s="3"/>
      <c r="AVF231" s="3"/>
      <c r="AVG231" s="3"/>
      <c r="AVH231" s="3"/>
      <c r="AVI231" s="3"/>
      <c r="AVJ231" s="3"/>
      <c r="AVK231" s="3"/>
      <c r="AVL231" s="3"/>
      <c r="AVM231" s="3"/>
      <c r="AVN231" s="3"/>
      <c r="AVO231" s="3"/>
      <c r="AVP231" s="3"/>
      <c r="AVQ231" s="3"/>
      <c r="AVR231" s="3"/>
      <c r="AVS231" s="3"/>
      <c r="AVT231" s="3"/>
      <c r="AVU231" s="3"/>
      <c r="AVV231" s="3"/>
      <c r="AVW231" s="3"/>
      <c r="AVX231" s="3"/>
      <c r="AVY231" s="3"/>
      <c r="AVZ231" s="3"/>
      <c r="AWA231" s="3"/>
      <c r="AWB231" s="3"/>
      <c r="AWC231" s="3"/>
      <c r="AWD231" s="3"/>
      <c r="AWE231" s="3"/>
      <c r="AWF231" s="3"/>
      <c r="AWG231" s="3"/>
      <c r="AWH231" s="3"/>
      <c r="AWI231" s="3"/>
      <c r="AWJ231" s="3"/>
      <c r="AWK231" s="3"/>
      <c r="AWL231" s="3"/>
      <c r="AWM231" s="3"/>
      <c r="AWN231" s="3"/>
      <c r="AWO231" s="3"/>
      <c r="AWP231" s="3"/>
      <c r="AWQ231" s="3"/>
      <c r="AWR231" s="3"/>
      <c r="AWS231" s="3"/>
      <c r="AWT231" s="3"/>
      <c r="AWU231" s="3"/>
      <c r="AWV231" s="3"/>
      <c r="AWW231" s="3"/>
      <c r="AWX231" s="3"/>
      <c r="AWY231" s="3"/>
      <c r="AWZ231" s="3"/>
      <c r="AXA231" s="3"/>
      <c r="AXB231" s="3"/>
      <c r="AXC231" s="3"/>
      <c r="AXD231" s="3"/>
      <c r="AXE231" s="3"/>
      <c r="AXF231" s="3"/>
      <c r="AXG231" s="3"/>
      <c r="AXH231" s="3"/>
      <c r="AXI231" s="3"/>
      <c r="AXJ231" s="3"/>
      <c r="AXK231" s="3"/>
      <c r="AXL231" s="3"/>
      <c r="AXM231" s="3"/>
      <c r="AXN231" s="3"/>
      <c r="AXO231" s="3"/>
      <c r="AXP231" s="3"/>
      <c r="AXQ231" s="3"/>
      <c r="AXR231" s="3"/>
      <c r="AXS231" s="3"/>
      <c r="AXT231" s="3"/>
      <c r="AXU231" s="3"/>
      <c r="AXV231" s="3"/>
      <c r="AXW231" s="3"/>
      <c r="AXX231" s="3"/>
      <c r="AXY231" s="3"/>
      <c r="AXZ231" s="3"/>
      <c r="AYA231" s="3"/>
      <c r="AYB231" s="3"/>
      <c r="AYC231" s="3"/>
      <c r="AYD231" s="3"/>
      <c r="AYE231" s="3"/>
      <c r="AYF231" s="3"/>
      <c r="AYG231" s="3"/>
      <c r="AYH231" s="3"/>
      <c r="AYI231" s="3"/>
      <c r="AYJ231" s="3"/>
      <c r="AYK231" s="3"/>
      <c r="AYL231" s="3"/>
      <c r="AYM231" s="3"/>
      <c r="AYN231" s="3"/>
      <c r="AYO231" s="3"/>
      <c r="AYP231" s="3"/>
      <c r="AYQ231" s="3"/>
      <c r="AYR231" s="3"/>
      <c r="AYS231" s="3"/>
      <c r="AYT231" s="3"/>
      <c r="AYU231" s="3"/>
      <c r="AYV231" s="3"/>
      <c r="AYW231" s="3"/>
      <c r="AYX231" s="3"/>
      <c r="AYY231" s="3"/>
      <c r="AYZ231" s="3"/>
      <c r="AZA231" s="3"/>
      <c r="AZB231" s="3"/>
      <c r="AZC231" s="3"/>
      <c r="AZD231" s="3"/>
      <c r="AZE231" s="3"/>
      <c r="AZF231" s="3"/>
      <c r="AZG231" s="3"/>
      <c r="AZH231" s="3"/>
      <c r="AZI231" s="3"/>
      <c r="AZJ231" s="3"/>
      <c r="AZK231" s="3"/>
      <c r="AZL231" s="3"/>
      <c r="AZM231" s="3"/>
      <c r="AZN231" s="3"/>
      <c r="AZO231" s="3"/>
      <c r="AZP231" s="3"/>
      <c r="AZQ231" s="3"/>
      <c r="AZR231" s="3"/>
      <c r="AZS231" s="3"/>
      <c r="AZT231" s="3"/>
      <c r="AZU231" s="3"/>
      <c r="AZV231" s="3"/>
      <c r="AZW231" s="3"/>
      <c r="AZX231" s="3"/>
      <c r="AZY231" s="3"/>
      <c r="AZZ231" s="3"/>
      <c r="BAA231" s="3"/>
      <c r="BAB231" s="3"/>
      <c r="BAC231" s="3"/>
      <c r="BAD231" s="3"/>
      <c r="BAE231" s="3"/>
      <c r="BAF231" s="3"/>
      <c r="BAG231" s="3"/>
      <c r="BAH231" s="3"/>
      <c r="BAI231" s="3"/>
      <c r="BAJ231" s="3"/>
      <c r="BAK231" s="3"/>
      <c r="BAL231" s="3"/>
      <c r="BAM231" s="3"/>
      <c r="BAN231" s="3"/>
      <c r="BAO231" s="3"/>
      <c r="BAP231" s="3"/>
      <c r="BAQ231" s="3"/>
      <c r="BAR231" s="3"/>
      <c r="BAS231" s="3"/>
      <c r="BAT231" s="3"/>
      <c r="BAU231" s="3"/>
      <c r="BAV231" s="3"/>
      <c r="BAW231" s="3"/>
      <c r="BAX231" s="3"/>
      <c r="BAY231" s="3"/>
      <c r="BAZ231" s="3"/>
      <c r="BBA231" s="3"/>
      <c r="BBB231" s="3"/>
      <c r="BBC231" s="3"/>
      <c r="BBD231" s="3"/>
      <c r="BBE231" s="3"/>
      <c r="BBF231" s="3"/>
      <c r="BBG231" s="3"/>
      <c r="BBH231" s="3"/>
      <c r="BBI231" s="3"/>
      <c r="BBJ231" s="3"/>
      <c r="BBK231" s="3"/>
      <c r="BBL231" s="3"/>
      <c r="BBM231" s="3"/>
      <c r="BBN231" s="3"/>
      <c r="BBO231" s="3"/>
      <c r="BBP231" s="3"/>
      <c r="BBQ231" s="3"/>
      <c r="BBR231" s="3"/>
      <c r="BBS231" s="3"/>
      <c r="BBT231" s="3"/>
      <c r="BBU231" s="3"/>
      <c r="BBV231" s="3"/>
      <c r="BBW231" s="3"/>
      <c r="BBX231" s="3"/>
      <c r="BBY231" s="3"/>
      <c r="BBZ231" s="3"/>
      <c r="BCA231" s="3"/>
      <c r="BCB231" s="3"/>
      <c r="BCC231" s="3"/>
      <c r="BCD231" s="3"/>
      <c r="BCE231" s="3"/>
      <c r="BCF231" s="3"/>
      <c r="BCG231" s="3"/>
      <c r="BCH231" s="3"/>
      <c r="BCI231" s="3"/>
      <c r="BCJ231" s="3"/>
      <c r="BCK231" s="3"/>
      <c r="BCL231" s="3"/>
      <c r="BCM231" s="3"/>
      <c r="BCN231" s="3"/>
      <c r="BCO231" s="3"/>
      <c r="BCP231" s="3"/>
      <c r="BCQ231" s="3"/>
      <c r="BCR231" s="3"/>
      <c r="BCS231" s="3"/>
      <c r="BCT231" s="3"/>
      <c r="BCU231" s="3"/>
      <c r="BCV231" s="3"/>
      <c r="BCW231" s="3"/>
      <c r="BCX231" s="3"/>
      <c r="BCY231" s="3"/>
      <c r="BCZ231" s="3"/>
      <c r="BDA231" s="3"/>
      <c r="BDB231" s="3"/>
      <c r="BDC231" s="3"/>
      <c r="BDD231" s="3"/>
      <c r="BDE231" s="3"/>
      <c r="BDF231" s="3"/>
      <c r="BDG231" s="3"/>
      <c r="BDH231" s="3"/>
      <c r="BDI231" s="3"/>
      <c r="BDJ231" s="3"/>
      <c r="BDK231" s="3"/>
      <c r="BDL231" s="3"/>
      <c r="BDM231" s="3"/>
      <c r="BDN231" s="3"/>
      <c r="BDO231" s="3"/>
      <c r="BDP231" s="3"/>
      <c r="BDQ231" s="3"/>
      <c r="BDR231" s="3"/>
      <c r="BDS231" s="3"/>
      <c r="BDT231" s="3"/>
      <c r="BDU231" s="3"/>
      <c r="BDV231" s="3"/>
      <c r="BDW231" s="3"/>
      <c r="BDX231" s="3"/>
      <c r="BDY231" s="3"/>
      <c r="BDZ231" s="3"/>
      <c r="BEA231" s="3"/>
      <c r="BEB231" s="3"/>
      <c r="BEC231" s="3"/>
      <c r="BED231" s="3"/>
      <c r="BEE231" s="3"/>
      <c r="BEF231" s="3"/>
      <c r="BEG231" s="3"/>
      <c r="BEH231" s="3"/>
      <c r="BEI231" s="3"/>
      <c r="BEJ231" s="3"/>
      <c r="BEK231" s="3"/>
      <c r="BEL231" s="3"/>
      <c r="BEM231" s="3"/>
      <c r="BEN231" s="3"/>
      <c r="BEO231" s="3"/>
      <c r="BEP231" s="3"/>
      <c r="BEQ231" s="3"/>
      <c r="BER231" s="3"/>
      <c r="BES231" s="3"/>
      <c r="BET231" s="3"/>
      <c r="BEU231" s="3"/>
      <c r="BEV231" s="3"/>
      <c r="BEW231" s="3"/>
      <c r="BEX231" s="3"/>
      <c r="BEY231" s="3"/>
      <c r="BEZ231" s="3"/>
      <c r="BFA231" s="3"/>
      <c r="BFB231" s="3"/>
      <c r="BFC231" s="3"/>
      <c r="BFD231" s="3"/>
      <c r="BFE231" s="3"/>
      <c r="BFF231" s="3"/>
      <c r="BFG231" s="3"/>
      <c r="BFH231" s="3"/>
      <c r="BFI231" s="3"/>
      <c r="BFJ231" s="3"/>
      <c r="BFK231" s="3"/>
      <c r="BFL231" s="3"/>
      <c r="BFM231" s="3"/>
      <c r="BFN231" s="3"/>
      <c r="BFO231" s="3"/>
      <c r="BFP231" s="3"/>
      <c r="BFQ231" s="3"/>
      <c r="BFR231" s="3"/>
      <c r="BFS231" s="3"/>
      <c r="BFT231" s="3"/>
      <c r="BFU231" s="3"/>
      <c r="BFV231" s="3"/>
      <c r="BFW231" s="3"/>
      <c r="BFX231" s="3"/>
      <c r="BFY231" s="3"/>
      <c r="BFZ231" s="3"/>
      <c r="BGA231" s="3"/>
      <c r="BGB231" s="3"/>
      <c r="BGC231" s="3"/>
      <c r="BGD231" s="3"/>
      <c r="BGE231" s="3"/>
      <c r="BGF231" s="3"/>
      <c r="BGG231" s="3"/>
      <c r="BGH231" s="3"/>
      <c r="BGI231" s="3"/>
      <c r="BGJ231" s="3"/>
      <c r="BGK231" s="3"/>
      <c r="BGL231" s="3"/>
      <c r="BGM231" s="3"/>
      <c r="BGN231" s="3"/>
      <c r="BGO231" s="3"/>
      <c r="BGP231" s="3"/>
      <c r="BGQ231" s="3"/>
      <c r="BGR231" s="3"/>
      <c r="BGS231" s="3"/>
      <c r="BGT231" s="3"/>
      <c r="BGU231" s="3"/>
      <c r="BGV231" s="3"/>
      <c r="BGW231" s="3"/>
      <c r="BGX231" s="3"/>
      <c r="BGY231" s="3"/>
      <c r="BGZ231" s="3"/>
      <c r="BHA231" s="3"/>
      <c r="BHB231" s="3"/>
      <c r="BHC231" s="3"/>
      <c r="BHD231" s="3"/>
      <c r="BHE231" s="3"/>
      <c r="BHF231" s="3"/>
      <c r="BHG231" s="3"/>
      <c r="BHH231" s="3"/>
      <c r="BHI231" s="3"/>
      <c r="BHJ231" s="3"/>
      <c r="BHK231" s="3"/>
      <c r="BHL231" s="3"/>
      <c r="BHM231" s="3"/>
      <c r="BHN231" s="3"/>
      <c r="BHO231" s="3"/>
      <c r="BHP231" s="3"/>
      <c r="BHQ231" s="3"/>
      <c r="BHR231" s="3"/>
      <c r="BHS231" s="3"/>
      <c r="BHT231" s="3"/>
      <c r="BHU231" s="3"/>
      <c r="BHV231" s="3"/>
      <c r="BHW231" s="3"/>
      <c r="BHX231" s="3"/>
      <c r="BHY231" s="3"/>
      <c r="BHZ231" s="3"/>
      <c r="BIA231" s="3"/>
      <c r="BIB231" s="3"/>
      <c r="BIC231" s="3"/>
      <c r="BID231" s="3"/>
      <c r="BIE231" s="3"/>
      <c r="BIF231" s="3"/>
      <c r="BIG231" s="3"/>
      <c r="BIH231" s="3"/>
      <c r="BII231" s="3"/>
      <c r="BIJ231" s="3"/>
      <c r="BIK231" s="3"/>
      <c r="BIL231" s="3"/>
      <c r="BIM231" s="3"/>
      <c r="BIN231" s="3"/>
      <c r="BIO231" s="3"/>
      <c r="BIP231" s="3"/>
      <c r="BIQ231" s="3"/>
      <c r="BIR231" s="3"/>
      <c r="BIS231" s="3"/>
      <c r="BIT231" s="3"/>
      <c r="BIU231" s="3"/>
      <c r="BIV231" s="3"/>
      <c r="BIW231" s="3"/>
      <c r="BIX231" s="3"/>
      <c r="BIY231" s="3"/>
      <c r="BIZ231" s="3"/>
      <c r="BJA231" s="3"/>
      <c r="BJB231" s="3"/>
      <c r="BJC231" s="3"/>
      <c r="BJD231" s="3"/>
      <c r="BJE231" s="3"/>
      <c r="BJF231" s="3"/>
      <c r="BJG231" s="3"/>
      <c r="BJH231" s="3"/>
      <c r="BJI231" s="3"/>
      <c r="BJJ231" s="3"/>
      <c r="BJK231" s="3"/>
      <c r="BJL231" s="3"/>
      <c r="BJM231" s="3"/>
      <c r="BJN231" s="3"/>
      <c r="BJO231" s="3"/>
      <c r="BJP231" s="3"/>
      <c r="BJQ231" s="3"/>
      <c r="BJR231" s="3"/>
      <c r="BJS231" s="3"/>
      <c r="BJT231" s="3"/>
      <c r="BJU231" s="3"/>
      <c r="BJV231" s="3"/>
      <c r="BJW231" s="3"/>
      <c r="BJX231" s="3"/>
      <c r="BJY231" s="3"/>
      <c r="BJZ231" s="3"/>
      <c r="BKA231" s="3"/>
      <c r="BKB231" s="3"/>
      <c r="BKC231" s="3"/>
      <c r="BKD231" s="3"/>
      <c r="BKE231" s="3"/>
      <c r="BKF231" s="3"/>
      <c r="BKG231" s="3"/>
      <c r="BKH231" s="3"/>
      <c r="BKI231" s="3"/>
      <c r="BKJ231" s="3"/>
      <c r="BKK231" s="3"/>
      <c r="BKL231" s="3"/>
      <c r="BKM231" s="3"/>
      <c r="BKN231" s="3"/>
      <c r="BKO231" s="3"/>
      <c r="BKP231" s="3"/>
      <c r="BKQ231" s="3"/>
      <c r="BKR231" s="3"/>
      <c r="BKS231" s="3"/>
      <c r="BKT231" s="3"/>
      <c r="BKU231" s="3"/>
      <c r="BKV231" s="3"/>
      <c r="BKW231" s="3"/>
      <c r="BKX231" s="3"/>
      <c r="BKY231" s="3"/>
      <c r="BKZ231" s="3"/>
      <c r="BLA231" s="3"/>
      <c r="BLB231" s="3"/>
      <c r="BLC231" s="3"/>
      <c r="BLD231" s="3"/>
      <c r="BLE231" s="3"/>
      <c r="BLF231" s="3"/>
      <c r="BLG231" s="3"/>
      <c r="BLH231" s="3"/>
      <c r="BLI231" s="3"/>
      <c r="BLJ231" s="3"/>
      <c r="BLK231" s="3"/>
      <c r="BLL231" s="3"/>
      <c r="BLM231" s="3"/>
      <c r="BLN231" s="3"/>
      <c r="BLO231" s="3"/>
      <c r="BLP231" s="3"/>
      <c r="BLQ231" s="3"/>
      <c r="BLR231" s="3"/>
      <c r="BLS231" s="3"/>
      <c r="BLT231" s="3"/>
      <c r="BLU231" s="3"/>
      <c r="BLV231" s="3"/>
      <c r="BLW231" s="3"/>
      <c r="BLX231" s="3"/>
      <c r="BLY231" s="3"/>
      <c r="BLZ231" s="3"/>
      <c r="BMA231" s="3"/>
      <c r="BMB231" s="3"/>
      <c r="BMC231" s="3"/>
      <c r="BMD231" s="3"/>
      <c r="BME231" s="3"/>
      <c r="BMF231" s="3"/>
      <c r="BMG231" s="3"/>
      <c r="BMH231" s="3"/>
      <c r="BMI231" s="3"/>
      <c r="BMJ231" s="3"/>
      <c r="BMK231" s="3"/>
      <c r="BML231" s="3"/>
      <c r="BMM231" s="3"/>
      <c r="BMN231" s="3"/>
      <c r="BMO231" s="3"/>
      <c r="BMP231" s="3"/>
      <c r="BMQ231" s="3"/>
      <c r="BMR231" s="3"/>
      <c r="BMS231" s="3"/>
      <c r="BMT231" s="3"/>
      <c r="BMU231" s="3"/>
      <c r="BMV231" s="3"/>
      <c r="BMW231" s="3"/>
      <c r="BMX231" s="3"/>
      <c r="BMY231" s="3"/>
      <c r="BMZ231" s="3"/>
      <c r="BNA231" s="3"/>
      <c r="BNB231" s="3"/>
      <c r="BNC231" s="3"/>
      <c r="BND231" s="3"/>
      <c r="BNE231" s="3"/>
      <c r="BNF231" s="3"/>
      <c r="BNG231" s="3"/>
      <c r="BNH231" s="3"/>
      <c r="BNI231" s="3"/>
      <c r="BNJ231" s="3"/>
      <c r="BNK231" s="3"/>
      <c r="BNL231" s="3"/>
      <c r="BNM231" s="3"/>
      <c r="BNN231" s="3"/>
      <c r="BNO231" s="3"/>
      <c r="BNP231" s="3"/>
      <c r="BNQ231" s="3"/>
      <c r="BNR231" s="3"/>
      <c r="BNS231" s="3"/>
      <c r="BNT231" s="3"/>
      <c r="BNU231" s="3"/>
      <c r="BNV231" s="3"/>
      <c r="BNW231" s="3"/>
      <c r="BNX231" s="3"/>
      <c r="BNY231" s="3"/>
      <c r="BNZ231" s="3"/>
      <c r="BOA231" s="3"/>
      <c r="BOB231" s="3"/>
      <c r="BOC231" s="3"/>
      <c r="BOD231" s="3"/>
      <c r="BOE231" s="3"/>
      <c r="BOF231" s="3"/>
      <c r="BOG231" s="3"/>
      <c r="BOH231" s="3"/>
      <c r="BOI231" s="3"/>
      <c r="BOJ231" s="3"/>
      <c r="BOK231" s="3"/>
      <c r="BOL231" s="3"/>
      <c r="BOM231" s="3"/>
      <c r="BON231" s="3"/>
      <c r="BOO231" s="3"/>
      <c r="BOP231" s="3"/>
      <c r="BOQ231" s="3"/>
      <c r="BOR231" s="3"/>
      <c r="BOS231" s="3"/>
      <c r="BOT231" s="3"/>
      <c r="BOU231" s="3"/>
      <c r="BOV231" s="3"/>
      <c r="BOW231" s="3"/>
      <c r="BOX231" s="3"/>
      <c r="BOY231" s="3"/>
      <c r="BOZ231" s="3"/>
      <c r="BPA231" s="3"/>
      <c r="BPB231" s="3"/>
      <c r="BPC231" s="3"/>
      <c r="BPD231" s="3"/>
      <c r="BPE231" s="3"/>
      <c r="BPF231" s="3"/>
      <c r="BPG231" s="3"/>
      <c r="BPH231" s="3"/>
      <c r="BPI231" s="3"/>
      <c r="BPJ231" s="3"/>
      <c r="BPK231" s="3"/>
      <c r="BPL231" s="3"/>
      <c r="BPM231" s="3"/>
      <c r="BPN231" s="3"/>
      <c r="BPO231" s="3"/>
      <c r="BPP231" s="3"/>
      <c r="BPQ231" s="3"/>
      <c r="BPR231" s="3"/>
      <c r="BPS231" s="3"/>
      <c r="BPT231" s="3"/>
      <c r="BPU231" s="3"/>
      <c r="BPV231" s="3"/>
      <c r="BPW231" s="3"/>
      <c r="BPX231" s="3"/>
      <c r="BPY231" s="3"/>
      <c r="BPZ231" s="3"/>
      <c r="BQA231" s="3"/>
      <c r="BQB231" s="3"/>
      <c r="BQC231" s="3"/>
      <c r="BQD231" s="3"/>
      <c r="BQE231" s="3"/>
      <c r="BQF231" s="3"/>
      <c r="BQG231" s="3"/>
      <c r="BQH231" s="3"/>
      <c r="BQI231" s="3"/>
      <c r="BQJ231" s="3"/>
      <c r="BQK231" s="3"/>
      <c r="BQL231" s="3"/>
      <c r="BQM231" s="3"/>
      <c r="BQN231" s="3"/>
      <c r="BQO231" s="3"/>
      <c r="BQP231" s="3"/>
      <c r="BQQ231" s="3"/>
      <c r="BQR231" s="3"/>
      <c r="BQS231" s="3"/>
      <c r="BQT231" s="3"/>
      <c r="BQU231" s="3"/>
      <c r="BQV231" s="3"/>
      <c r="BQW231" s="3"/>
      <c r="BQX231" s="3"/>
      <c r="BQY231" s="3"/>
      <c r="BQZ231" s="3"/>
      <c r="BRA231" s="3"/>
      <c r="BRB231" s="3"/>
      <c r="BRC231" s="3"/>
      <c r="BRD231" s="3"/>
      <c r="BRE231" s="3"/>
      <c r="BRF231" s="3"/>
      <c r="BRG231" s="3"/>
      <c r="BRH231" s="3"/>
      <c r="BRI231" s="3"/>
      <c r="BRJ231" s="3"/>
      <c r="BRK231" s="3"/>
      <c r="BRL231" s="3"/>
      <c r="BRM231" s="3"/>
      <c r="BRN231" s="3"/>
      <c r="BRO231" s="3"/>
      <c r="BRP231" s="3"/>
      <c r="BRQ231" s="3"/>
      <c r="BRR231" s="3"/>
      <c r="BRS231" s="3"/>
      <c r="BRT231" s="3"/>
      <c r="BRU231" s="3"/>
      <c r="BRV231" s="3"/>
      <c r="BRW231" s="3"/>
      <c r="BRX231" s="3"/>
      <c r="BRY231" s="3"/>
      <c r="BRZ231" s="3"/>
      <c r="BSA231" s="3"/>
      <c r="BSB231" s="3"/>
      <c r="BSC231" s="3"/>
      <c r="BSD231" s="3"/>
      <c r="BSE231" s="3"/>
      <c r="BSF231" s="3"/>
      <c r="BSG231" s="3"/>
      <c r="BSH231" s="3"/>
      <c r="BSI231" s="3"/>
      <c r="BSJ231" s="3"/>
      <c r="BSK231" s="3"/>
      <c r="BSL231" s="3"/>
      <c r="BSM231" s="3"/>
      <c r="BSN231" s="3"/>
      <c r="BSO231" s="3"/>
      <c r="BSP231" s="3"/>
      <c r="BSQ231" s="3"/>
      <c r="BSR231" s="3"/>
      <c r="BSS231" s="3"/>
      <c r="BST231" s="3"/>
      <c r="BSU231" s="3"/>
      <c r="BSV231" s="3"/>
      <c r="BSW231" s="3"/>
      <c r="BSX231" s="3"/>
      <c r="BSY231" s="3"/>
      <c r="BSZ231" s="3"/>
      <c r="BTA231" s="3"/>
      <c r="BTB231" s="3"/>
      <c r="BTC231" s="3"/>
      <c r="BTD231" s="3"/>
      <c r="BTE231" s="3"/>
      <c r="BTF231" s="3"/>
      <c r="BTG231" s="3"/>
      <c r="BTH231" s="3"/>
      <c r="BTI231" s="3"/>
      <c r="BTJ231" s="3"/>
      <c r="BTK231" s="3"/>
      <c r="BTL231" s="3"/>
      <c r="BTM231" s="3"/>
      <c r="BTN231" s="3"/>
      <c r="BTO231" s="3"/>
      <c r="BTP231" s="3"/>
      <c r="BTQ231" s="3"/>
      <c r="BTR231" s="3"/>
      <c r="BTS231" s="3"/>
      <c r="BTT231" s="3"/>
      <c r="BTU231" s="3"/>
      <c r="BTV231" s="3"/>
      <c r="BTW231" s="3"/>
      <c r="BTX231" s="3"/>
      <c r="BTY231" s="3"/>
      <c r="BTZ231" s="3"/>
      <c r="BUA231" s="3"/>
      <c r="BUB231" s="3"/>
      <c r="BUC231" s="3"/>
      <c r="BUD231" s="3"/>
      <c r="BUE231" s="3"/>
      <c r="BUF231" s="3"/>
      <c r="BUG231" s="3"/>
      <c r="BUH231" s="3"/>
      <c r="BUI231" s="3"/>
      <c r="BUJ231" s="3"/>
      <c r="BUK231" s="3"/>
      <c r="BUL231" s="3"/>
      <c r="BUM231" s="3"/>
      <c r="BUN231" s="3"/>
      <c r="BUO231" s="3"/>
      <c r="BUP231" s="3"/>
      <c r="BUQ231" s="3"/>
      <c r="BUR231" s="3"/>
      <c r="BUS231" s="3"/>
      <c r="BUT231" s="3"/>
      <c r="BUU231" s="3"/>
      <c r="BUV231" s="3"/>
      <c r="BUW231" s="3"/>
      <c r="BUX231" s="3"/>
      <c r="BUY231" s="3"/>
      <c r="BUZ231" s="3"/>
      <c r="BVA231" s="3"/>
      <c r="BVB231" s="3"/>
      <c r="BVC231" s="3"/>
      <c r="BVD231" s="3"/>
      <c r="BVE231" s="3"/>
      <c r="BVF231" s="3"/>
      <c r="BVG231" s="3"/>
      <c r="BVH231" s="3"/>
      <c r="BVI231" s="3"/>
      <c r="BVJ231" s="3"/>
      <c r="BVK231" s="3"/>
      <c r="BVL231" s="3"/>
      <c r="BVM231" s="3"/>
      <c r="BVN231" s="3"/>
      <c r="BVO231" s="3"/>
      <c r="BVP231" s="3"/>
      <c r="BVQ231" s="3"/>
      <c r="BVR231" s="3"/>
      <c r="BVS231" s="3"/>
      <c r="BVT231" s="3"/>
      <c r="BVU231" s="3"/>
      <c r="BVV231" s="3"/>
      <c r="BVW231" s="3"/>
      <c r="BVX231" s="3"/>
      <c r="BVY231" s="3"/>
      <c r="BVZ231" s="3"/>
      <c r="BWA231" s="3"/>
      <c r="BWB231" s="3"/>
      <c r="BWC231" s="3"/>
      <c r="BWD231" s="3"/>
      <c r="BWE231" s="3"/>
      <c r="BWF231" s="3"/>
      <c r="BWG231" s="3"/>
      <c r="BWH231" s="3"/>
      <c r="BWI231" s="3"/>
      <c r="BWJ231" s="3"/>
      <c r="BWK231" s="3"/>
      <c r="BWL231" s="3"/>
      <c r="BWM231" s="3"/>
      <c r="BWN231" s="3"/>
      <c r="BWO231" s="3"/>
      <c r="BWP231" s="3"/>
      <c r="BWQ231" s="3"/>
      <c r="BWR231" s="3"/>
      <c r="BWS231" s="3"/>
      <c r="BWT231" s="3"/>
      <c r="BWU231" s="3"/>
      <c r="BWV231" s="3"/>
      <c r="BWW231" s="3"/>
      <c r="BWX231" s="3"/>
      <c r="BWY231" s="3"/>
      <c r="BWZ231" s="3"/>
      <c r="BXA231" s="3"/>
      <c r="BXB231" s="3"/>
      <c r="BXC231" s="3"/>
      <c r="BXD231" s="3"/>
      <c r="BXE231" s="3"/>
      <c r="BXF231" s="3"/>
      <c r="BXG231" s="3"/>
      <c r="BXH231" s="3"/>
      <c r="BXI231" s="3"/>
      <c r="BXJ231" s="3"/>
      <c r="BXK231" s="3"/>
      <c r="BXL231" s="3"/>
      <c r="BXM231" s="3"/>
      <c r="BXN231" s="3"/>
      <c r="BXO231" s="3"/>
      <c r="BXP231" s="3"/>
      <c r="BXQ231" s="3"/>
      <c r="BXR231" s="3"/>
      <c r="BXS231" s="3"/>
      <c r="BXT231" s="3"/>
      <c r="BXU231" s="3"/>
      <c r="BXV231" s="3"/>
      <c r="BXW231" s="3"/>
      <c r="BXX231" s="3"/>
      <c r="BXY231" s="3"/>
      <c r="BXZ231" s="3"/>
      <c r="BYA231" s="3"/>
      <c r="BYB231" s="3"/>
      <c r="BYC231" s="3"/>
      <c r="BYD231" s="3"/>
      <c r="BYE231" s="3"/>
      <c r="BYF231" s="3"/>
      <c r="BYG231" s="3"/>
      <c r="BYH231" s="3"/>
      <c r="BYI231" s="3"/>
      <c r="BYJ231" s="3"/>
      <c r="BYK231" s="3"/>
      <c r="BYL231" s="3"/>
      <c r="BYM231" s="3"/>
      <c r="BYN231" s="3"/>
      <c r="BYO231" s="3"/>
      <c r="BYP231" s="3"/>
      <c r="BYQ231" s="3"/>
      <c r="BYR231" s="3"/>
      <c r="BYS231" s="3"/>
      <c r="BYT231" s="3"/>
      <c r="BYU231" s="3"/>
      <c r="BYV231" s="3"/>
      <c r="BYW231" s="3"/>
      <c r="BYX231" s="3"/>
      <c r="BYY231" s="3"/>
      <c r="BYZ231" s="3"/>
      <c r="BZA231" s="3"/>
      <c r="BZB231" s="3"/>
      <c r="BZC231" s="3"/>
      <c r="BZD231" s="3"/>
      <c r="BZE231" s="3"/>
      <c r="BZF231" s="3"/>
      <c r="BZG231" s="3"/>
      <c r="BZH231" s="3"/>
      <c r="BZI231" s="3"/>
      <c r="BZJ231" s="3"/>
      <c r="BZK231" s="3"/>
      <c r="BZL231" s="3"/>
      <c r="BZM231" s="3"/>
      <c r="BZN231" s="3"/>
      <c r="BZO231" s="3"/>
      <c r="BZP231" s="3"/>
      <c r="BZQ231" s="3"/>
      <c r="BZR231" s="3"/>
      <c r="BZS231" s="3"/>
      <c r="BZT231" s="3"/>
      <c r="BZU231" s="3"/>
      <c r="BZV231" s="3"/>
      <c r="BZW231" s="3"/>
      <c r="BZX231" s="3"/>
      <c r="BZY231" s="3"/>
      <c r="BZZ231" s="3"/>
      <c r="CAA231" s="3"/>
      <c r="CAB231" s="3"/>
      <c r="CAC231" s="3"/>
      <c r="CAD231" s="3"/>
      <c r="CAE231" s="3"/>
      <c r="CAF231" s="3"/>
      <c r="CAG231" s="3"/>
      <c r="CAH231" s="3"/>
      <c r="CAI231" s="3"/>
      <c r="CAJ231" s="3"/>
      <c r="CAK231" s="3"/>
      <c r="CAL231" s="3"/>
      <c r="CAM231" s="3"/>
      <c r="CAN231" s="3"/>
      <c r="CAO231" s="3"/>
      <c r="CAP231" s="3"/>
      <c r="CAQ231" s="3"/>
      <c r="CAR231" s="3"/>
      <c r="CAS231" s="3"/>
      <c r="CAT231" s="3"/>
      <c r="CAU231" s="3"/>
      <c r="CAV231" s="3"/>
      <c r="CAW231" s="3"/>
      <c r="CAX231" s="3"/>
      <c r="CAY231" s="3"/>
      <c r="CAZ231" s="3"/>
      <c r="CBA231" s="3"/>
      <c r="CBB231" s="3"/>
      <c r="CBC231" s="3"/>
      <c r="CBD231" s="3"/>
      <c r="CBE231" s="3"/>
      <c r="CBF231" s="3"/>
      <c r="CBG231" s="3"/>
      <c r="CBH231" s="3"/>
      <c r="CBI231" s="3"/>
      <c r="CBJ231" s="3"/>
      <c r="CBK231" s="3"/>
      <c r="CBL231" s="3"/>
      <c r="CBM231" s="3"/>
      <c r="CBN231" s="3"/>
      <c r="CBO231" s="3"/>
      <c r="CBP231" s="3"/>
      <c r="CBQ231" s="3"/>
      <c r="CBR231" s="3"/>
      <c r="CBS231" s="3"/>
      <c r="CBT231" s="3"/>
      <c r="CBU231" s="3"/>
      <c r="CBV231" s="3"/>
      <c r="CBW231" s="3"/>
      <c r="CBX231" s="3"/>
      <c r="CBY231" s="3"/>
      <c r="CBZ231" s="3"/>
      <c r="CCA231" s="3"/>
      <c r="CCB231" s="3"/>
      <c r="CCC231" s="3"/>
      <c r="CCD231" s="3"/>
      <c r="CCE231" s="3"/>
      <c r="CCF231" s="3"/>
      <c r="CCG231" s="3"/>
      <c r="CCH231" s="3"/>
      <c r="CCI231" s="3"/>
      <c r="CCJ231" s="3"/>
      <c r="CCK231" s="3"/>
      <c r="CCL231" s="3"/>
      <c r="CCM231" s="3"/>
      <c r="CCN231" s="3"/>
      <c r="CCO231" s="3"/>
      <c r="CCP231" s="3"/>
      <c r="CCQ231" s="3"/>
      <c r="CCR231" s="3"/>
      <c r="CCS231" s="3"/>
      <c r="CCT231" s="3"/>
      <c r="CCU231" s="3"/>
      <c r="CCV231" s="3"/>
      <c r="CCW231" s="3"/>
      <c r="CCX231" s="3"/>
      <c r="CCY231" s="3"/>
      <c r="CCZ231" s="3"/>
      <c r="CDA231" s="3"/>
      <c r="CDB231" s="3"/>
      <c r="CDC231" s="3"/>
      <c r="CDD231" s="3"/>
      <c r="CDE231" s="3"/>
      <c r="CDF231" s="3"/>
      <c r="CDG231" s="3"/>
      <c r="CDH231" s="3"/>
      <c r="CDI231" s="3"/>
      <c r="CDJ231" s="3"/>
      <c r="CDK231" s="3"/>
      <c r="CDL231" s="3"/>
      <c r="CDM231" s="3"/>
      <c r="CDN231" s="3"/>
      <c r="CDO231" s="3"/>
      <c r="CDP231" s="3"/>
      <c r="CDQ231" s="3"/>
      <c r="CDR231" s="3"/>
      <c r="CDS231" s="3"/>
      <c r="CDT231" s="3"/>
      <c r="CDU231" s="3"/>
      <c r="CDV231" s="3"/>
      <c r="CDW231" s="3"/>
      <c r="CDX231" s="3"/>
      <c r="CDY231" s="3"/>
      <c r="CDZ231" s="3"/>
      <c r="CEA231" s="3"/>
      <c r="CEB231" s="3"/>
      <c r="CEC231" s="3"/>
      <c r="CED231" s="3"/>
      <c r="CEE231" s="3"/>
      <c r="CEF231" s="3"/>
      <c r="CEG231" s="3"/>
      <c r="CEH231" s="3"/>
      <c r="CEI231" s="3"/>
      <c r="CEJ231" s="3"/>
      <c r="CEK231" s="3"/>
      <c r="CEL231" s="3"/>
      <c r="CEM231" s="3"/>
      <c r="CEN231" s="3"/>
      <c r="CEO231" s="3"/>
      <c r="CEP231" s="3"/>
      <c r="CEQ231" s="3"/>
      <c r="CER231" s="3"/>
      <c r="CES231" s="3"/>
      <c r="CET231" s="3"/>
      <c r="CEU231" s="3"/>
      <c r="CEV231" s="3"/>
      <c r="CEW231" s="3"/>
      <c r="CEX231" s="3"/>
      <c r="CEY231" s="3"/>
      <c r="CEZ231" s="3"/>
      <c r="CFA231" s="3"/>
      <c r="CFB231" s="3"/>
      <c r="CFC231" s="3"/>
      <c r="CFD231" s="3"/>
      <c r="CFE231" s="3"/>
      <c r="CFF231" s="3"/>
      <c r="CFG231" s="3"/>
      <c r="CFH231" s="3"/>
      <c r="CFI231" s="3"/>
      <c r="CFJ231" s="3"/>
      <c r="CFK231" s="3"/>
      <c r="CFL231" s="3"/>
      <c r="CFM231" s="3"/>
      <c r="CFN231" s="3"/>
      <c r="CFO231" s="3"/>
      <c r="CFP231" s="3"/>
      <c r="CFQ231" s="3"/>
      <c r="CFR231" s="3"/>
      <c r="CFS231" s="3"/>
      <c r="CFT231" s="3"/>
      <c r="CFU231" s="3"/>
      <c r="CFV231" s="3"/>
      <c r="CFW231" s="3"/>
      <c r="CFX231" s="3"/>
      <c r="CFY231" s="3"/>
      <c r="CFZ231" s="3"/>
      <c r="CGA231" s="3"/>
      <c r="CGB231" s="3"/>
      <c r="CGC231" s="3"/>
      <c r="CGD231" s="3"/>
      <c r="CGE231" s="3"/>
      <c r="CGF231" s="3"/>
      <c r="CGG231" s="3"/>
      <c r="CGH231" s="3"/>
      <c r="CGI231" s="3"/>
      <c r="CGJ231" s="3"/>
      <c r="CGK231" s="3"/>
      <c r="CGL231" s="3"/>
      <c r="CGM231" s="3"/>
      <c r="CGN231" s="3"/>
      <c r="CGO231" s="3"/>
      <c r="CGP231" s="3"/>
      <c r="CGQ231" s="3"/>
      <c r="CGR231" s="3"/>
      <c r="CGS231" s="3"/>
      <c r="CGT231" s="3"/>
      <c r="CGU231" s="3"/>
      <c r="CGV231" s="3"/>
      <c r="CGW231" s="3"/>
      <c r="CGX231" s="3"/>
      <c r="CGY231" s="3"/>
      <c r="CGZ231" s="3"/>
      <c r="CHA231" s="3"/>
      <c r="CHB231" s="3"/>
      <c r="CHC231" s="3"/>
      <c r="CHD231" s="3"/>
      <c r="CHE231" s="3"/>
      <c r="CHF231" s="3"/>
      <c r="CHG231" s="3"/>
      <c r="CHH231" s="3"/>
      <c r="CHI231" s="3"/>
      <c r="CHJ231" s="3"/>
      <c r="CHK231" s="3"/>
      <c r="CHL231" s="3"/>
      <c r="CHM231" s="3"/>
      <c r="CHN231" s="3"/>
      <c r="CHO231" s="3"/>
      <c r="CHP231" s="3"/>
      <c r="CHQ231" s="3"/>
      <c r="CHR231" s="3"/>
      <c r="CHS231" s="3"/>
      <c r="CHT231" s="3"/>
      <c r="CHU231" s="3"/>
      <c r="CHV231" s="3"/>
      <c r="CHW231" s="3"/>
      <c r="CHX231" s="3"/>
      <c r="CHY231" s="3"/>
      <c r="CHZ231" s="3"/>
      <c r="CIA231" s="3"/>
      <c r="CIB231" s="3"/>
      <c r="CIC231" s="3"/>
      <c r="CID231" s="3"/>
      <c r="CIE231" s="3"/>
      <c r="CIF231" s="3"/>
      <c r="CIG231" s="3"/>
      <c r="CIH231" s="3"/>
      <c r="CII231" s="3"/>
      <c r="CIJ231" s="3"/>
      <c r="CIK231" s="3"/>
      <c r="CIL231" s="3"/>
      <c r="CIM231" s="3"/>
      <c r="CIN231" s="3"/>
      <c r="CIO231" s="3"/>
      <c r="CIP231" s="3"/>
      <c r="CIQ231" s="3"/>
      <c r="CIR231" s="3"/>
      <c r="CIS231" s="3"/>
      <c r="CIT231" s="3"/>
      <c r="CIU231" s="3"/>
      <c r="CIV231" s="3"/>
      <c r="CIW231" s="3"/>
      <c r="CIX231" s="3"/>
      <c r="CIY231" s="3"/>
      <c r="CIZ231" s="3"/>
      <c r="CJA231" s="3"/>
      <c r="CJB231" s="3"/>
      <c r="CJC231" s="3"/>
      <c r="CJD231" s="3"/>
      <c r="CJE231" s="3"/>
      <c r="CJF231" s="3"/>
      <c r="CJG231" s="3"/>
      <c r="CJH231" s="3"/>
      <c r="CJI231" s="3"/>
      <c r="CJJ231" s="3"/>
      <c r="CJK231" s="3"/>
      <c r="CJL231" s="3"/>
      <c r="CJM231" s="3"/>
      <c r="CJN231" s="3"/>
      <c r="CJO231" s="3"/>
      <c r="CJP231" s="3"/>
      <c r="CJQ231" s="3"/>
      <c r="CJR231" s="3"/>
      <c r="CJS231" s="3"/>
      <c r="CJT231" s="3"/>
      <c r="CJU231" s="3"/>
      <c r="CJV231" s="3"/>
      <c r="CJW231" s="3"/>
      <c r="CJX231" s="3"/>
      <c r="CJY231" s="3"/>
      <c r="CJZ231" s="3"/>
      <c r="CKA231" s="3"/>
      <c r="CKB231" s="3"/>
      <c r="CKC231" s="3"/>
      <c r="CKD231" s="3"/>
      <c r="CKE231" s="3"/>
      <c r="CKF231" s="3"/>
      <c r="CKG231" s="3"/>
      <c r="CKH231" s="3"/>
      <c r="CKI231" s="3"/>
      <c r="CKJ231" s="3"/>
      <c r="CKK231" s="3"/>
      <c r="CKL231" s="3"/>
      <c r="CKM231" s="3"/>
      <c r="CKN231" s="3"/>
      <c r="CKO231" s="3"/>
      <c r="CKP231" s="3"/>
      <c r="CKQ231" s="3"/>
      <c r="CKR231" s="3"/>
      <c r="CKS231" s="3"/>
      <c r="CKT231" s="3"/>
      <c r="CKU231" s="3"/>
      <c r="CKV231" s="3"/>
      <c r="CKW231" s="3"/>
      <c r="CKX231" s="3"/>
      <c r="CKY231" s="3"/>
      <c r="CKZ231" s="3"/>
      <c r="CLA231" s="3"/>
      <c r="CLB231" s="3"/>
      <c r="CLC231" s="3"/>
      <c r="CLD231" s="3"/>
      <c r="CLE231" s="3"/>
      <c r="CLF231" s="3"/>
      <c r="CLG231" s="3"/>
      <c r="CLH231" s="3"/>
      <c r="CLI231" s="3"/>
      <c r="CLJ231" s="3"/>
      <c r="CLK231" s="3"/>
      <c r="CLL231" s="3"/>
      <c r="CLM231" s="3"/>
      <c r="CLN231" s="3"/>
      <c r="CLO231" s="3"/>
      <c r="CLP231" s="3"/>
      <c r="CLQ231" s="3"/>
      <c r="CLR231" s="3"/>
      <c r="CLS231" s="3"/>
      <c r="CLT231" s="3"/>
      <c r="CLU231" s="3"/>
      <c r="CLV231" s="3"/>
      <c r="CLW231" s="3"/>
      <c r="CLX231" s="3"/>
      <c r="CLY231" s="3"/>
      <c r="CLZ231" s="3"/>
      <c r="CMA231" s="3"/>
      <c r="CMB231" s="3"/>
      <c r="CMC231" s="3"/>
      <c r="CMD231" s="3"/>
      <c r="CME231" s="3"/>
      <c r="CMF231" s="3"/>
      <c r="CMG231" s="3"/>
      <c r="CMH231" s="3"/>
      <c r="CMI231" s="3"/>
      <c r="CMJ231" s="3"/>
      <c r="CMK231" s="3"/>
      <c r="CML231" s="3"/>
      <c r="CMM231" s="3"/>
      <c r="CMN231" s="3"/>
      <c r="CMO231" s="3"/>
      <c r="CMP231" s="3"/>
      <c r="CMQ231" s="3"/>
      <c r="CMR231" s="3"/>
      <c r="CMS231" s="3"/>
      <c r="CMT231" s="3"/>
      <c r="CMU231" s="3"/>
      <c r="CMV231" s="3"/>
      <c r="CMW231" s="3"/>
      <c r="CMX231" s="3"/>
      <c r="CMY231" s="3"/>
      <c r="CMZ231" s="3"/>
      <c r="CNA231" s="3"/>
      <c r="CNB231" s="3"/>
      <c r="CNC231" s="3"/>
      <c r="CND231" s="3"/>
      <c r="CNE231" s="3"/>
      <c r="CNF231" s="3"/>
      <c r="CNG231" s="3"/>
      <c r="CNH231" s="3"/>
      <c r="CNI231" s="3"/>
      <c r="CNJ231" s="3"/>
      <c r="CNK231" s="3"/>
      <c r="CNL231" s="3"/>
      <c r="CNM231" s="3"/>
      <c r="CNN231" s="3"/>
      <c r="CNO231" s="3"/>
      <c r="CNP231" s="3"/>
      <c r="CNQ231" s="3"/>
      <c r="CNR231" s="3"/>
      <c r="CNS231" s="3"/>
      <c r="CNT231" s="3"/>
      <c r="CNU231" s="3"/>
      <c r="CNV231" s="3"/>
      <c r="CNW231" s="3"/>
      <c r="CNX231" s="3"/>
      <c r="CNY231" s="3"/>
      <c r="CNZ231" s="3"/>
      <c r="COA231" s="3"/>
      <c r="COB231" s="3"/>
      <c r="COC231" s="3"/>
      <c r="COD231" s="3"/>
      <c r="COE231" s="3"/>
      <c r="COF231" s="3"/>
      <c r="COG231" s="3"/>
      <c r="COH231" s="3"/>
      <c r="COI231" s="3"/>
      <c r="COJ231" s="3"/>
      <c r="COK231" s="3"/>
      <c r="COL231" s="3"/>
      <c r="COM231" s="3"/>
      <c r="CON231" s="3"/>
      <c r="COO231" s="3"/>
      <c r="COP231" s="3"/>
      <c r="COQ231" s="3"/>
      <c r="COR231" s="3"/>
      <c r="COS231" s="3"/>
      <c r="COT231" s="3"/>
      <c r="COU231" s="3"/>
      <c r="COV231" s="3"/>
      <c r="COW231" s="3"/>
      <c r="COX231" s="3"/>
      <c r="COY231" s="3"/>
      <c r="COZ231" s="3"/>
      <c r="CPA231" s="3"/>
      <c r="CPB231" s="3"/>
      <c r="CPC231" s="3"/>
      <c r="CPD231" s="3"/>
      <c r="CPE231" s="3"/>
      <c r="CPF231" s="3"/>
      <c r="CPG231" s="3"/>
      <c r="CPH231" s="3"/>
      <c r="CPI231" s="3"/>
      <c r="CPJ231" s="3"/>
      <c r="CPK231" s="3"/>
      <c r="CPL231" s="3"/>
      <c r="CPM231" s="3"/>
      <c r="CPN231" s="3"/>
      <c r="CPO231" s="3"/>
      <c r="CPP231" s="3"/>
      <c r="CPQ231" s="3"/>
      <c r="CPR231" s="3"/>
      <c r="CPS231" s="3"/>
      <c r="CPT231" s="3"/>
      <c r="CPU231" s="3"/>
      <c r="CPV231" s="3"/>
      <c r="CPW231" s="3"/>
      <c r="CPX231" s="3"/>
      <c r="CPY231" s="3"/>
      <c r="CPZ231" s="3"/>
      <c r="CQA231" s="3"/>
      <c r="CQB231" s="3"/>
      <c r="CQC231" s="3"/>
      <c r="CQD231" s="3"/>
      <c r="CQE231" s="3"/>
      <c r="CQF231" s="3"/>
      <c r="CQG231" s="3"/>
      <c r="CQH231" s="3"/>
      <c r="CQI231" s="3"/>
      <c r="CQJ231" s="3"/>
      <c r="CQK231" s="3"/>
      <c r="CQL231" s="3"/>
      <c r="CQM231" s="3"/>
      <c r="CQN231" s="3"/>
      <c r="CQO231" s="3"/>
      <c r="CQP231" s="3"/>
      <c r="CQQ231" s="3"/>
      <c r="CQR231" s="3"/>
      <c r="CQS231" s="3"/>
      <c r="CQT231" s="3"/>
      <c r="CQU231" s="3"/>
      <c r="CQV231" s="3"/>
      <c r="CQW231" s="3"/>
      <c r="CQX231" s="3"/>
      <c r="CQY231" s="3"/>
      <c r="CQZ231" s="3"/>
      <c r="CRA231" s="3"/>
      <c r="CRB231" s="3"/>
      <c r="CRC231" s="3"/>
      <c r="CRD231" s="3"/>
      <c r="CRE231" s="3"/>
      <c r="CRF231" s="3"/>
      <c r="CRG231" s="3"/>
      <c r="CRH231" s="3"/>
      <c r="CRI231" s="3"/>
      <c r="CRJ231" s="3"/>
      <c r="CRK231" s="3"/>
      <c r="CRL231" s="3"/>
      <c r="CRM231" s="3"/>
      <c r="CRN231" s="3"/>
      <c r="CRO231" s="3"/>
      <c r="CRP231" s="3"/>
      <c r="CRQ231" s="3"/>
      <c r="CRR231" s="3"/>
      <c r="CRS231" s="3"/>
      <c r="CRT231" s="3"/>
      <c r="CRU231" s="3"/>
      <c r="CRV231" s="3"/>
      <c r="CRW231" s="3"/>
      <c r="CRX231" s="3"/>
      <c r="CRY231" s="3"/>
      <c r="CRZ231" s="3"/>
      <c r="CSA231" s="3"/>
      <c r="CSB231" s="3"/>
      <c r="CSC231" s="3"/>
      <c r="CSD231" s="3"/>
      <c r="CSE231" s="3"/>
      <c r="CSF231" s="3"/>
      <c r="CSG231" s="3"/>
      <c r="CSH231" s="3"/>
      <c r="CSI231" s="3"/>
      <c r="CSJ231" s="3"/>
      <c r="CSK231" s="3"/>
      <c r="CSL231" s="3"/>
      <c r="CSM231" s="3"/>
      <c r="CSN231" s="3"/>
      <c r="CSO231" s="3"/>
      <c r="CSP231" s="3"/>
      <c r="CSQ231" s="3"/>
      <c r="CSR231" s="3"/>
      <c r="CSS231" s="3"/>
      <c r="CST231" s="3"/>
      <c r="CSU231" s="3"/>
      <c r="CSV231" s="3"/>
      <c r="CSW231" s="3"/>
      <c r="CSX231" s="3"/>
      <c r="CSY231" s="3"/>
      <c r="CSZ231" s="3"/>
      <c r="CTA231" s="3"/>
      <c r="CTB231" s="3"/>
      <c r="CTC231" s="3"/>
      <c r="CTD231" s="3"/>
      <c r="CTE231" s="3"/>
      <c r="CTF231" s="3"/>
      <c r="CTG231" s="3"/>
      <c r="CTH231" s="3"/>
      <c r="CTI231" s="3"/>
      <c r="CTJ231" s="3"/>
      <c r="CTK231" s="3"/>
      <c r="CTL231" s="3"/>
      <c r="CTM231" s="3"/>
      <c r="CTN231" s="3"/>
      <c r="CTO231" s="3"/>
      <c r="CTP231" s="3"/>
      <c r="CTQ231" s="3"/>
      <c r="CTR231" s="3"/>
      <c r="CTS231" s="3"/>
      <c r="CTT231" s="3"/>
      <c r="CTU231" s="3"/>
      <c r="CTV231" s="3"/>
      <c r="CTW231" s="3"/>
      <c r="CTX231" s="3"/>
      <c r="CTY231" s="3"/>
      <c r="CTZ231" s="3"/>
      <c r="CUA231" s="3"/>
      <c r="CUB231" s="3"/>
      <c r="CUC231" s="3"/>
      <c r="CUD231" s="3"/>
      <c r="CUE231" s="3"/>
      <c r="CUF231" s="3"/>
      <c r="CUG231" s="3"/>
      <c r="CUH231" s="3"/>
      <c r="CUI231" s="3"/>
      <c r="CUJ231" s="3"/>
      <c r="CUK231" s="3"/>
      <c r="CUL231" s="3"/>
      <c r="CUM231" s="3"/>
      <c r="CUN231" s="3"/>
      <c r="CUO231" s="3"/>
      <c r="CUP231" s="3"/>
      <c r="CUQ231" s="3"/>
      <c r="CUR231" s="3"/>
      <c r="CUS231" s="3"/>
      <c r="CUT231" s="3"/>
      <c r="CUU231" s="3"/>
      <c r="CUV231" s="3"/>
      <c r="CUW231" s="3"/>
      <c r="CUX231" s="3"/>
      <c r="CUY231" s="3"/>
      <c r="CUZ231" s="3"/>
      <c r="CVA231" s="3"/>
      <c r="CVB231" s="3"/>
      <c r="CVC231" s="3"/>
      <c r="CVD231" s="3"/>
      <c r="CVE231" s="3"/>
      <c r="CVF231" s="3"/>
      <c r="CVG231" s="3"/>
      <c r="CVH231" s="3"/>
      <c r="CVI231" s="3"/>
      <c r="CVJ231" s="3"/>
      <c r="CVK231" s="3"/>
      <c r="CVL231" s="3"/>
      <c r="CVM231" s="3"/>
      <c r="CVN231" s="3"/>
      <c r="CVO231" s="3"/>
      <c r="CVP231" s="3"/>
      <c r="CVQ231" s="3"/>
      <c r="CVR231" s="3"/>
      <c r="CVS231" s="3"/>
      <c r="CVT231" s="3"/>
      <c r="CVU231" s="3"/>
      <c r="CVV231" s="3"/>
      <c r="CVW231" s="3"/>
      <c r="CVX231" s="3"/>
      <c r="CVY231" s="3"/>
      <c r="CVZ231" s="3"/>
      <c r="CWA231" s="3"/>
      <c r="CWB231" s="3"/>
      <c r="CWC231" s="3"/>
      <c r="CWD231" s="3"/>
      <c r="CWE231" s="3"/>
      <c r="CWF231" s="3"/>
      <c r="CWG231" s="3"/>
      <c r="CWH231" s="3"/>
      <c r="CWI231" s="3"/>
      <c r="CWJ231" s="3"/>
      <c r="CWK231" s="3"/>
      <c r="CWL231" s="3"/>
      <c r="CWM231" s="3"/>
      <c r="CWN231" s="3"/>
      <c r="CWO231" s="3"/>
      <c r="CWP231" s="3"/>
      <c r="CWQ231" s="3"/>
      <c r="CWR231" s="3"/>
      <c r="CWS231" s="3"/>
      <c r="CWT231" s="3"/>
      <c r="CWU231" s="3"/>
      <c r="CWV231" s="3"/>
      <c r="CWW231" s="3"/>
      <c r="CWX231" s="3"/>
      <c r="CWY231" s="3"/>
      <c r="CWZ231" s="3"/>
      <c r="CXA231" s="3"/>
      <c r="CXB231" s="3"/>
      <c r="CXC231" s="3"/>
      <c r="CXD231" s="3"/>
      <c r="CXE231" s="3"/>
      <c r="CXF231" s="3"/>
      <c r="CXG231" s="3"/>
      <c r="CXH231" s="3"/>
      <c r="CXI231" s="3"/>
      <c r="CXJ231" s="3"/>
      <c r="CXK231" s="3"/>
      <c r="CXL231" s="3"/>
      <c r="CXM231" s="3"/>
      <c r="CXN231" s="3"/>
      <c r="CXO231" s="3"/>
      <c r="CXP231" s="3"/>
      <c r="CXQ231" s="3"/>
      <c r="CXR231" s="3"/>
      <c r="CXS231" s="3"/>
      <c r="CXT231" s="3"/>
      <c r="CXU231" s="3"/>
      <c r="CXV231" s="3"/>
      <c r="CXW231" s="3"/>
      <c r="CXX231" s="3"/>
      <c r="CXY231" s="3"/>
      <c r="CXZ231" s="3"/>
      <c r="CYA231" s="3"/>
      <c r="CYB231" s="3"/>
      <c r="CYC231" s="3"/>
      <c r="CYD231" s="3"/>
      <c r="CYE231" s="3"/>
      <c r="CYF231" s="3"/>
      <c r="CYG231" s="3"/>
      <c r="CYH231" s="3"/>
      <c r="CYI231" s="3"/>
      <c r="CYJ231" s="3"/>
      <c r="CYK231" s="3"/>
      <c r="CYL231" s="3"/>
      <c r="CYM231" s="3"/>
      <c r="CYN231" s="3"/>
      <c r="CYO231" s="3"/>
      <c r="CYP231" s="3"/>
      <c r="CYQ231" s="3"/>
      <c r="CYR231" s="3"/>
      <c r="CYS231" s="3"/>
      <c r="CYT231" s="3"/>
      <c r="CYU231" s="3"/>
      <c r="CYV231" s="3"/>
      <c r="CYW231" s="3"/>
      <c r="CYX231" s="3"/>
      <c r="CYY231" s="3"/>
      <c r="CYZ231" s="3"/>
      <c r="CZA231" s="3"/>
      <c r="CZB231" s="3"/>
      <c r="CZC231" s="3"/>
      <c r="CZD231" s="3"/>
      <c r="CZE231" s="3"/>
      <c r="CZF231" s="3"/>
      <c r="CZG231" s="3"/>
      <c r="CZH231" s="3"/>
      <c r="CZI231" s="3"/>
      <c r="CZJ231" s="3"/>
      <c r="CZK231" s="3"/>
      <c r="CZL231" s="3"/>
      <c r="CZM231" s="3"/>
      <c r="CZN231" s="3"/>
      <c r="CZO231" s="3"/>
      <c r="CZP231" s="3"/>
      <c r="CZQ231" s="3"/>
      <c r="CZR231" s="3"/>
      <c r="CZS231" s="3"/>
      <c r="CZT231" s="3"/>
      <c r="CZU231" s="3"/>
      <c r="CZV231" s="3"/>
      <c r="CZW231" s="3"/>
      <c r="CZX231" s="3"/>
      <c r="CZY231" s="3"/>
      <c r="CZZ231" s="3"/>
      <c r="DAA231" s="3"/>
      <c r="DAB231" s="3"/>
      <c r="DAC231" s="3"/>
      <c r="DAD231" s="3"/>
      <c r="DAE231" s="3"/>
      <c r="DAF231" s="3"/>
      <c r="DAG231" s="3"/>
      <c r="DAH231" s="3"/>
      <c r="DAI231" s="3"/>
      <c r="DAJ231" s="3"/>
      <c r="DAK231" s="3"/>
      <c r="DAL231" s="3"/>
      <c r="DAM231" s="3"/>
      <c r="DAN231" s="3"/>
      <c r="DAO231" s="3"/>
      <c r="DAP231" s="3"/>
      <c r="DAQ231" s="3"/>
      <c r="DAR231" s="3"/>
      <c r="DAS231" s="3"/>
      <c r="DAT231" s="3"/>
      <c r="DAU231" s="3"/>
      <c r="DAV231" s="3"/>
      <c r="DAW231" s="3"/>
      <c r="DAX231" s="3"/>
      <c r="DAY231" s="3"/>
      <c r="DAZ231" s="3"/>
      <c r="DBA231" s="3"/>
      <c r="DBB231" s="3"/>
      <c r="DBC231" s="3"/>
      <c r="DBD231" s="3"/>
      <c r="DBE231" s="3"/>
      <c r="DBF231" s="3"/>
      <c r="DBG231" s="3"/>
      <c r="DBH231" s="3"/>
      <c r="DBI231" s="3"/>
      <c r="DBJ231" s="3"/>
      <c r="DBK231" s="3"/>
      <c r="DBL231" s="3"/>
      <c r="DBM231" s="3"/>
      <c r="DBN231" s="3"/>
      <c r="DBO231" s="3"/>
      <c r="DBP231" s="3"/>
      <c r="DBQ231" s="3"/>
      <c r="DBR231" s="3"/>
      <c r="DBS231" s="3"/>
      <c r="DBT231" s="3"/>
      <c r="DBU231" s="3"/>
      <c r="DBV231" s="3"/>
      <c r="DBW231" s="3"/>
      <c r="DBX231" s="3"/>
      <c r="DBY231" s="3"/>
      <c r="DBZ231" s="3"/>
      <c r="DCA231" s="3"/>
      <c r="DCB231" s="3"/>
      <c r="DCC231" s="3"/>
      <c r="DCD231" s="3"/>
      <c r="DCE231" s="3"/>
      <c r="DCF231" s="3"/>
      <c r="DCG231" s="3"/>
      <c r="DCH231" s="3"/>
      <c r="DCI231" s="3"/>
      <c r="DCJ231" s="3"/>
      <c r="DCK231" s="3"/>
      <c r="DCL231" s="3"/>
      <c r="DCM231" s="3"/>
      <c r="DCN231" s="3"/>
      <c r="DCO231" s="3"/>
      <c r="DCP231" s="3"/>
      <c r="DCQ231" s="3"/>
      <c r="DCR231" s="3"/>
      <c r="DCS231" s="3"/>
      <c r="DCT231" s="3"/>
      <c r="DCU231" s="3"/>
      <c r="DCV231" s="3"/>
      <c r="DCW231" s="3"/>
      <c r="DCX231" s="3"/>
      <c r="DCY231" s="3"/>
      <c r="DCZ231" s="3"/>
      <c r="DDA231" s="3"/>
      <c r="DDB231" s="3"/>
      <c r="DDC231" s="3"/>
      <c r="DDD231" s="3"/>
      <c r="DDE231" s="3"/>
      <c r="DDF231" s="3"/>
      <c r="DDG231" s="3"/>
      <c r="DDH231" s="3"/>
      <c r="DDI231" s="3"/>
      <c r="DDJ231" s="3"/>
      <c r="DDK231" s="3"/>
      <c r="DDL231" s="3"/>
      <c r="DDM231" s="3"/>
      <c r="DDN231" s="3"/>
      <c r="DDO231" s="3"/>
      <c r="DDP231" s="3"/>
      <c r="DDQ231" s="3"/>
      <c r="DDR231" s="3"/>
      <c r="DDS231" s="3"/>
      <c r="DDT231" s="3"/>
      <c r="DDU231" s="3"/>
      <c r="DDV231" s="3"/>
      <c r="DDW231" s="3"/>
      <c r="DDX231" s="3"/>
      <c r="DDY231" s="3"/>
      <c r="DDZ231" s="3"/>
      <c r="DEA231" s="3"/>
      <c r="DEB231" s="3"/>
      <c r="DEC231" s="3"/>
      <c r="DED231" s="3"/>
      <c r="DEE231" s="3"/>
      <c r="DEF231" s="3"/>
      <c r="DEG231" s="3"/>
      <c r="DEH231" s="3"/>
      <c r="DEI231" s="3"/>
      <c r="DEJ231" s="3"/>
      <c r="DEK231" s="3"/>
      <c r="DEL231" s="3"/>
      <c r="DEM231" s="3"/>
      <c r="DEN231" s="3"/>
      <c r="DEO231" s="3"/>
      <c r="DEP231" s="3"/>
      <c r="DEQ231" s="3"/>
      <c r="DER231" s="3"/>
      <c r="DES231" s="3"/>
      <c r="DET231" s="3"/>
      <c r="DEU231" s="3"/>
      <c r="DEV231" s="3"/>
      <c r="DEW231" s="3"/>
      <c r="DEX231" s="3"/>
      <c r="DEY231" s="3"/>
      <c r="DEZ231" s="3"/>
      <c r="DFA231" s="3"/>
      <c r="DFB231" s="3"/>
      <c r="DFC231" s="3"/>
      <c r="DFD231" s="3"/>
      <c r="DFE231" s="3"/>
      <c r="DFF231" s="3"/>
      <c r="DFG231" s="3"/>
      <c r="DFH231" s="3"/>
      <c r="DFI231" s="3"/>
      <c r="DFJ231" s="3"/>
      <c r="DFK231" s="3"/>
      <c r="DFL231" s="3"/>
      <c r="DFM231" s="3"/>
      <c r="DFN231" s="3"/>
      <c r="DFO231" s="3"/>
      <c r="DFP231" s="3"/>
      <c r="DFQ231" s="3"/>
      <c r="DFR231" s="3"/>
      <c r="DFS231" s="3"/>
      <c r="DFT231" s="3"/>
      <c r="DFU231" s="3"/>
      <c r="DFV231" s="3"/>
      <c r="DFW231" s="3"/>
      <c r="DFX231" s="3"/>
      <c r="DFY231" s="3"/>
      <c r="DFZ231" s="3"/>
      <c r="DGA231" s="3"/>
      <c r="DGB231" s="3"/>
      <c r="DGC231" s="3"/>
      <c r="DGD231" s="3"/>
      <c r="DGE231" s="3"/>
      <c r="DGF231" s="3"/>
      <c r="DGG231" s="3"/>
      <c r="DGH231" s="3"/>
      <c r="DGI231" s="3"/>
      <c r="DGJ231" s="3"/>
      <c r="DGK231" s="3"/>
      <c r="DGL231" s="3"/>
      <c r="DGM231" s="3"/>
      <c r="DGN231" s="3"/>
      <c r="DGO231" s="3"/>
      <c r="DGP231" s="3"/>
      <c r="DGQ231" s="3"/>
      <c r="DGR231" s="3"/>
      <c r="DGS231" s="3"/>
      <c r="DGT231" s="3"/>
      <c r="DGU231" s="3"/>
      <c r="DGV231" s="3"/>
      <c r="DGW231" s="3"/>
      <c r="DGX231" s="3"/>
      <c r="DGY231" s="3"/>
      <c r="DGZ231" s="3"/>
      <c r="DHA231" s="3"/>
      <c r="DHB231" s="3"/>
      <c r="DHC231" s="3"/>
      <c r="DHD231" s="3"/>
      <c r="DHE231" s="3"/>
      <c r="DHF231" s="3"/>
      <c r="DHG231" s="3"/>
      <c r="DHH231" s="3"/>
      <c r="DHI231" s="3"/>
      <c r="DHJ231" s="3"/>
      <c r="DHK231" s="3"/>
      <c r="DHL231" s="3"/>
      <c r="DHM231" s="3"/>
      <c r="DHN231" s="3"/>
      <c r="DHO231" s="3"/>
      <c r="DHP231" s="3"/>
      <c r="DHQ231" s="3"/>
      <c r="DHR231" s="3"/>
      <c r="DHS231" s="3"/>
      <c r="DHT231" s="3"/>
      <c r="DHU231" s="3"/>
      <c r="DHV231" s="3"/>
      <c r="DHW231" s="3"/>
      <c r="DHX231" s="3"/>
      <c r="DHY231" s="3"/>
      <c r="DHZ231" s="3"/>
      <c r="DIA231" s="3"/>
      <c r="DIB231" s="3"/>
      <c r="DIC231" s="3"/>
      <c r="DID231" s="3"/>
      <c r="DIE231" s="3"/>
      <c r="DIF231" s="3"/>
      <c r="DIG231" s="3"/>
      <c r="DIH231" s="3"/>
      <c r="DII231" s="3"/>
      <c r="DIJ231" s="3"/>
      <c r="DIK231" s="3"/>
      <c r="DIL231" s="3"/>
      <c r="DIM231" s="3"/>
      <c r="DIN231" s="3"/>
      <c r="DIO231" s="3"/>
      <c r="DIP231" s="3"/>
      <c r="DIQ231" s="3"/>
      <c r="DIR231" s="3"/>
      <c r="DIS231" s="3"/>
      <c r="DIT231" s="3"/>
      <c r="DIU231" s="3"/>
      <c r="DIV231" s="3"/>
      <c r="DIW231" s="3"/>
      <c r="DIX231" s="3"/>
      <c r="DIY231" s="3"/>
      <c r="DIZ231" s="3"/>
      <c r="DJA231" s="3"/>
      <c r="DJB231" s="3"/>
      <c r="DJC231" s="3"/>
      <c r="DJD231" s="3"/>
      <c r="DJE231" s="3"/>
      <c r="DJF231" s="3"/>
      <c r="DJG231" s="3"/>
      <c r="DJH231" s="3"/>
      <c r="DJI231" s="3"/>
      <c r="DJJ231" s="3"/>
      <c r="DJK231" s="3"/>
      <c r="DJL231" s="3"/>
      <c r="DJM231" s="3"/>
      <c r="DJN231" s="3"/>
      <c r="DJO231" s="3"/>
      <c r="DJP231" s="3"/>
      <c r="DJQ231" s="3"/>
      <c r="DJR231" s="3"/>
      <c r="DJS231" s="3"/>
      <c r="DJT231" s="3"/>
      <c r="DJU231" s="3"/>
      <c r="DJV231" s="3"/>
      <c r="DJW231" s="3"/>
      <c r="DJX231" s="3"/>
      <c r="DJY231" s="3"/>
      <c r="DJZ231" s="3"/>
      <c r="DKA231" s="3"/>
      <c r="DKB231" s="3"/>
      <c r="DKC231" s="3"/>
      <c r="DKD231" s="3"/>
      <c r="DKE231" s="3"/>
      <c r="DKF231" s="3"/>
      <c r="DKG231" s="3"/>
      <c r="DKH231" s="3"/>
      <c r="DKI231" s="3"/>
      <c r="DKJ231" s="3"/>
      <c r="DKK231" s="3"/>
      <c r="DKL231" s="3"/>
      <c r="DKM231" s="3"/>
      <c r="DKN231" s="3"/>
      <c r="DKO231" s="3"/>
      <c r="DKP231" s="3"/>
      <c r="DKQ231" s="3"/>
      <c r="DKR231" s="3"/>
      <c r="DKS231" s="3"/>
      <c r="DKT231" s="3"/>
      <c r="DKU231" s="3"/>
      <c r="DKV231" s="3"/>
      <c r="DKW231" s="3"/>
      <c r="DKX231" s="3"/>
      <c r="DKY231" s="3"/>
      <c r="DKZ231" s="3"/>
      <c r="DLA231" s="3"/>
      <c r="DLB231" s="3"/>
      <c r="DLC231" s="3"/>
      <c r="DLD231" s="3"/>
      <c r="DLE231" s="3"/>
      <c r="DLF231" s="3"/>
      <c r="DLG231" s="3"/>
      <c r="DLH231" s="3"/>
      <c r="DLI231" s="3"/>
      <c r="DLJ231" s="3"/>
      <c r="DLK231" s="3"/>
      <c r="DLL231" s="3"/>
      <c r="DLM231" s="3"/>
      <c r="DLN231" s="3"/>
      <c r="DLO231" s="3"/>
      <c r="DLP231" s="3"/>
      <c r="DLQ231" s="3"/>
      <c r="DLR231" s="3"/>
      <c r="DLS231" s="3"/>
      <c r="DLT231" s="3"/>
      <c r="DLU231" s="3"/>
      <c r="DLV231" s="3"/>
      <c r="DLW231" s="3"/>
      <c r="DLX231" s="3"/>
      <c r="DLY231" s="3"/>
      <c r="DLZ231" s="3"/>
      <c r="DMA231" s="3"/>
      <c r="DMB231" s="3"/>
      <c r="DMC231" s="3"/>
      <c r="DMD231" s="3"/>
      <c r="DME231" s="3"/>
      <c r="DMF231" s="3"/>
      <c r="DMG231" s="3"/>
      <c r="DMH231" s="3"/>
      <c r="DMI231" s="3"/>
      <c r="DMJ231" s="3"/>
      <c r="DMK231" s="3"/>
      <c r="DML231" s="3"/>
      <c r="DMM231" s="3"/>
      <c r="DMN231" s="3"/>
      <c r="DMO231" s="3"/>
      <c r="DMP231" s="3"/>
      <c r="DMQ231" s="3"/>
      <c r="DMR231" s="3"/>
      <c r="DMS231" s="3"/>
      <c r="DMT231" s="3"/>
      <c r="DMU231" s="3"/>
      <c r="DMV231" s="3"/>
      <c r="DMW231" s="3"/>
      <c r="DMX231" s="3"/>
      <c r="DMY231" s="3"/>
      <c r="DMZ231" s="3"/>
      <c r="DNA231" s="3"/>
      <c r="DNB231" s="3"/>
      <c r="DNC231" s="3"/>
      <c r="DND231" s="3"/>
      <c r="DNE231" s="3"/>
      <c r="DNF231" s="3"/>
      <c r="DNG231" s="3"/>
      <c r="DNH231" s="3"/>
      <c r="DNI231" s="3"/>
      <c r="DNJ231" s="3"/>
      <c r="DNK231" s="3"/>
      <c r="DNL231" s="3"/>
      <c r="DNM231" s="3"/>
      <c r="DNN231" s="3"/>
      <c r="DNO231" s="3"/>
      <c r="DNP231" s="3"/>
      <c r="DNQ231" s="3"/>
      <c r="DNR231" s="3"/>
      <c r="DNS231" s="3"/>
      <c r="DNT231" s="3"/>
      <c r="DNU231" s="3"/>
      <c r="DNV231" s="3"/>
      <c r="DNW231" s="3"/>
      <c r="DNX231" s="3"/>
      <c r="DNY231" s="3"/>
      <c r="DNZ231" s="3"/>
      <c r="DOA231" s="3"/>
      <c r="DOB231" s="3"/>
      <c r="DOC231" s="3"/>
      <c r="DOD231" s="3"/>
      <c r="DOE231" s="3"/>
      <c r="DOF231" s="3"/>
      <c r="DOG231" s="3"/>
      <c r="DOH231" s="3"/>
      <c r="DOI231" s="3"/>
      <c r="DOJ231" s="3"/>
      <c r="DOK231" s="3"/>
      <c r="DOL231" s="3"/>
      <c r="DOM231" s="3"/>
      <c r="DON231" s="3"/>
      <c r="DOO231" s="3"/>
      <c r="DOP231" s="3"/>
      <c r="DOQ231" s="3"/>
      <c r="DOR231" s="3"/>
      <c r="DOS231" s="3"/>
      <c r="DOT231" s="3"/>
      <c r="DOU231" s="3"/>
      <c r="DOV231" s="3"/>
      <c r="DOW231" s="3"/>
      <c r="DOX231" s="3"/>
      <c r="DOY231" s="3"/>
      <c r="DOZ231" s="3"/>
      <c r="DPA231" s="3"/>
      <c r="DPB231" s="3"/>
      <c r="DPC231" s="3"/>
      <c r="DPD231" s="3"/>
      <c r="DPE231" s="3"/>
      <c r="DPF231" s="3"/>
      <c r="DPG231" s="3"/>
      <c r="DPH231" s="3"/>
      <c r="DPI231" s="3"/>
      <c r="DPJ231" s="3"/>
      <c r="DPK231" s="3"/>
      <c r="DPL231" s="3"/>
      <c r="DPM231" s="3"/>
      <c r="DPN231" s="3"/>
      <c r="DPO231" s="3"/>
      <c r="DPP231" s="3"/>
      <c r="DPQ231" s="3"/>
      <c r="DPR231" s="3"/>
      <c r="DPS231" s="3"/>
      <c r="DPT231" s="3"/>
      <c r="DPU231" s="3"/>
      <c r="DPV231" s="3"/>
      <c r="DPW231" s="3"/>
      <c r="DPX231" s="3"/>
      <c r="DPY231" s="3"/>
      <c r="DPZ231" s="3"/>
      <c r="DQA231" s="3"/>
      <c r="DQB231" s="3"/>
      <c r="DQC231" s="3"/>
      <c r="DQD231" s="3"/>
      <c r="DQE231" s="3"/>
      <c r="DQF231" s="3"/>
      <c r="DQG231" s="3"/>
      <c r="DQH231" s="3"/>
      <c r="DQI231" s="3"/>
      <c r="DQJ231" s="3"/>
      <c r="DQK231" s="3"/>
      <c r="DQL231" s="3"/>
      <c r="DQM231" s="3"/>
      <c r="DQN231" s="3"/>
      <c r="DQO231" s="3"/>
      <c r="DQP231" s="3"/>
      <c r="DQQ231" s="3"/>
      <c r="DQR231" s="3"/>
      <c r="DQS231" s="3"/>
      <c r="DQT231" s="3"/>
      <c r="DQU231" s="3"/>
      <c r="DQV231" s="3"/>
      <c r="DQW231" s="3"/>
      <c r="DQX231" s="3"/>
      <c r="DQY231" s="3"/>
      <c r="DQZ231" s="3"/>
      <c r="DRA231" s="3"/>
      <c r="DRB231" s="3"/>
      <c r="DRC231" s="3"/>
      <c r="DRD231" s="3"/>
      <c r="DRE231" s="3"/>
      <c r="DRF231" s="3"/>
      <c r="DRG231" s="3"/>
      <c r="DRH231" s="3"/>
      <c r="DRI231" s="3"/>
      <c r="DRJ231" s="3"/>
      <c r="DRK231" s="3"/>
      <c r="DRL231" s="3"/>
      <c r="DRM231" s="3"/>
      <c r="DRN231" s="3"/>
      <c r="DRO231" s="3"/>
      <c r="DRP231" s="3"/>
      <c r="DRQ231" s="3"/>
      <c r="DRR231" s="3"/>
      <c r="DRS231" s="3"/>
      <c r="DRT231" s="3"/>
      <c r="DRU231" s="3"/>
      <c r="DRV231" s="3"/>
      <c r="DRW231" s="3"/>
      <c r="DRX231" s="3"/>
      <c r="DRY231" s="3"/>
      <c r="DRZ231" s="3"/>
      <c r="DSA231" s="3"/>
      <c r="DSB231" s="3"/>
      <c r="DSC231" s="3"/>
      <c r="DSD231" s="3"/>
      <c r="DSE231" s="3"/>
      <c r="DSF231" s="3"/>
      <c r="DSG231" s="3"/>
      <c r="DSH231" s="3"/>
      <c r="DSI231" s="3"/>
      <c r="DSJ231" s="3"/>
      <c r="DSK231" s="3"/>
      <c r="DSL231" s="3"/>
      <c r="DSM231" s="3"/>
      <c r="DSN231" s="3"/>
      <c r="DSO231" s="3"/>
      <c r="DSP231" s="3"/>
      <c r="DSQ231" s="3"/>
      <c r="DSR231" s="3"/>
      <c r="DSS231" s="3"/>
      <c r="DST231" s="3"/>
      <c r="DSU231" s="3"/>
      <c r="DSV231" s="3"/>
      <c r="DSW231" s="3"/>
      <c r="DSX231" s="3"/>
      <c r="DSY231" s="3"/>
      <c r="DSZ231" s="3"/>
      <c r="DTA231" s="3"/>
      <c r="DTB231" s="3"/>
      <c r="DTC231" s="3"/>
      <c r="DTD231" s="3"/>
      <c r="DTE231" s="3"/>
      <c r="DTF231" s="3"/>
      <c r="DTG231" s="3"/>
      <c r="DTH231" s="3"/>
      <c r="DTI231" s="3"/>
      <c r="DTJ231" s="3"/>
      <c r="DTK231" s="3"/>
      <c r="DTL231" s="3"/>
      <c r="DTM231" s="3"/>
      <c r="DTN231" s="3"/>
      <c r="DTO231" s="3"/>
      <c r="DTP231" s="3"/>
      <c r="DTQ231" s="3"/>
      <c r="DTR231" s="3"/>
      <c r="DTS231" s="3"/>
      <c r="DTT231" s="3"/>
      <c r="DTU231" s="3"/>
      <c r="DTV231" s="3"/>
      <c r="DTW231" s="3"/>
      <c r="DTX231" s="3"/>
      <c r="DTY231" s="3"/>
      <c r="DTZ231" s="3"/>
      <c r="DUA231" s="3"/>
      <c r="DUB231" s="3"/>
      <c r="DUC231" s="3"/>
      <c r="DUD231" s="3"/>
      <c r="DUE231" s="3"/>
      <c r="DUF231" s="3"/>
      <c r="DUG231" s="3"/>
      <c r="DUH231" s="3"/>
      <c r="DUI231" s="3"/>
      <c r="DUJ231" s="3"/>
      <c r="DUK231" s="3"/>
      <c r="DUL231" s="3"/>
      <c r="DUM231" s="3"/>
      <c r="DUN231" s="3"/>
      <c r="DUO231" s="3"/>
      <c r="DUP231" s="3"/>
      <c r="DUQ231" s="3"/>
      <c r="DUR231" s="3"/>
      <c r="DUS231" s="3"/>
      <c r="DUT231" s="3"/>
      <c r="DUU231" s="3"/>
      <c r="DUV231" s="3"/>
      <c r="DUW231" s="3"/>
      <c r="DUX231" s="3"/>
      <c r="DUY231" s="3"/>
      <c r="DUZ231" s="3"/>
      <c r="DVA231" s="3"/>
      <c r="DVB231" s="3"/>
      <c r="DVC231" s="3"/>
      <c r="DVD231" s="3"/>
      <c r="DVE231" s="3"/>
      <c r="DVF231" s="3"/>
      <c r="DVG231" s="3"/>
      <c r="DVH231" s="3"/>
      <c r="DVI231" s="3"/>
      <c r="DVJ231" s="3"/>
      <c r="DVK231" s="3"/>
      <c r="DVL231" s="3"/>
      <c r="DVM231" s="3"/>
      <c r="DVN231" s="3"/>
      <c r="DVO231" s="3"/>
      <c r="DVP231" s="3"/>
      <c r="DVQ231" s="3"/>
      <c r="DVR231" s="3"/>
      <c r="DVS231" s="3"/>
      <c r="DVT231" s="3"/>
      <c r="DVU231" s="3"/>
      <c r="DVV231" s="3"/>
      <c r="DVW231" s="3"/>
      <c r="DVX231" s="3"/>
      <c r="DVY231" s="3"/>
      <c r="DVZ231" s="3"/>
      <c r="DWA231" s="3"/>
      <c r="DWB231" s="3"/>
      <c r="DWC231" s="3"/>
      <c r="DWD231" s="3"/>
      <c r="DWE231" s="3"/>
      <c r="DWF231" s="3"/>
      <c r="DWG231" s="3"/>
      <c r="DWH231" s="3"/>
      <c r="DWI231" s="3"/>
      <c r="DWJ231" s="3"/>
      <c r="DWK231" s="3"/>
      <c r="DWL231" s="3"/>
      <c r="DWM231" s="3"/>
      <c r="DWN231" s="3"/>
      <c r="DWO231" s="3"/>
      <c r="DWP231" s="3"/>
      <c r="DWQ231" s="3"/>
      <c r="DWR231" s="3"/>
      <c r="DWS231" s="3"/>
      <c r="DWT231" s="3"/>
      <c r="DWU231" s="3"/>
      <c r="DWV231" s="3"/>
      <c r="DWW231" s="3"/>
      <c r="DWX231" s="3"/>
      <c r="DWY231" s="3"/>
      <c r="DWZ231" s="3"/>
      <c r="DXA231" s="3"/>
      <c r="DXB231" s="3"/>
      <c r="DXC231" s="3"/>
      <c r="DXD231" s="3"/>
      <c r="DXE231" s="3"/>
      <c r="DXF231" s="3"/>
      <c r="DXG231" s="3"/>
      <c r="DXH231" s="3"/>
      <c r="DXI231" s="3"/>
      <c r="DXJ231" s="3"/>
      <c r="DXK231" s="3"/>
      <c r="DXL231" s="3"/>
      <c r="DXM231" s="3"/>
      <c r="DXN231" s="3"/>
      <c r="DXO231" s="3"/>
      <c r="DXP231" s="3"/>
      <c r="DXQ231" s="3"/>
      <c r="DXR231" s="3"/>
      <c r="DXS231" s="3"/>
      <c r="DXT231" s="3"/>
      <c r="DXU231" s="3"/>
      <c r="DXV231" s="3"/>
      <c r="DXW231" s="3"/>
      <c r="DXX231" s="3"/>
      <c r="DXY231" s="3"/>
      <c r="DXZ231" s="3"/>
      <c r="DYA231" s="3"/>
      <c r="DYB231" s="3"/>
      <c r="DYC231" s="3"/>
      <c r="DYD231" s="3"/>
      <c r="DYE231" s="3"/>
      <c r="DYF231" s="3"/>
      <c r="DYG231" s="3"/>
      <c r="DYH231" s="3"/>
      <c r="DYI231" s="3"/>
      <c r="DYJ231" s="3"/>
      <c r="DYK231" s="3"/>
      <c r="DYL231" s="3"/>
      <c r="DYM231" s="3"/>
      <c r="DYN231" s="3"/>
      <c r="DYO231" s="3"/>
      <c r="DYP231" s="3"/>
      <c r="DYQ231" s="3"/>
      <c r="DYR231" s="3"/>
      <c r="DYS231" s="3"/>
      <c r="DYT231" s="3"/>
      <c r="DYU231" s="3"/>
      <c r="DYV231" s="3"/>
      <c r="DYW231" s="3"/>
      <c r="DYX231" s="3"/>
      <c r="DYY231" s="3"/>
      <c r="DYZ231" s="3"/>
      <c r="DZA231" s="3"/>
      <c r="DZB231" s="3"/>
      <c r="DZC231" s="3"/>
      <c r="DZD231" s="3"/>
      <c r="DZE231" s="3"/>
      <c r="DZF231" s="3"/>
      <c r="DZG231" s="3"/>
      <c r="DZH231" s="3"/>
      <c r="DZI231" s="3"/>
      <c r="DZJ231" s="3"/>
      <c r="DZK231" s="3"/>
      <c r="DZL231" s="3"/>
      <c r="DZM231" s="3"/>
      <c r="DZN231" s="3"/>
      <c r="DZO231" s="3"/>
      <c r="DZP231" s="3"/>
      <c r="DZQ231" s="3"/>
      <c r="DZR231" s="3"/>
      <c r="DZS231" s="3"/>
      <c r="DZT231" s="3"/>
      <c r="DZU231" s="3"/>
      <c r="DZV231" s="3"/>
      <c r="DZW231" s="3"/>
      <c r="DZX231" s="3"/>
      <c r="DZY231" s="3"/>
      <c r="DZZ231" s="3"/>
      <c r="EAA231" s="3"/>
      <c r="EAB231" s="3"/>
      <c r="EAC231" s="3"/>
      <c r="EAD231" s="3"/>
      <c r="EAE231" s="3"/>
      <c r="EAF231" s="3"/>
      <c r="EAG231" s="3"/>
      <c r="EAH231" s="3"/>
      <c r="EAI231" s="3"/>
      <c r="EAJ231" s="3"/>
      <c r="EAK231" s="3"/>
      <c r="EAL231" s="3"/>
      <c r="EAM231" s="3"/>
      <c r="EAN231" s="3"/>
      <c r="EAO231" s="3"/>
      <c r="EAP231" s="3"/>
      <c r="EAQ231" s="3"/>
      <c r="EAR231" s="3"/>
      <c r="EAS231" s="3"/>
      <c r="EAT231" s="3"/>
      <c r="EAU231" s="3"/>
      <c r="EAV231" s="3"/>
      <c r="EAW231" s="3"/>
      <c r="EAX231" s="3"/>
      <c r="EAY231" s="3"/>
      <c r="EAZ231" s="3"/>
      <c r="EBA231" s="3"/>
      <c r="EBB231" s="3"/>
      <c r="EBC231" s="3"/>
      <c r="EBD231" s="3"/>
      <c r="EBE231" s="3"/>
      <c r="EBF231" s="3"/>
      <c r="EBG231" s="3"/>
      <c r="EBH231" s="3"/>
      <c r="EBI231" s="3"/>
      <c r="EBJ231" s="3"/>
      <c r="EBK231" s="3"/>
      <c r="EBL231" s="3"/>
      <c r="EBM231" s="3"/>
      <c r="EBN231" s="3"/>
      <c r="EBO231" s="3"/>
      <c r="EBP231" s="3"/>
      <c r="EBQ231" s="3"/>
      <c r="EBR231" s="3"/>
      <c r="EBS231" s="3"/>
      <c r="EBT231" s="3"/>
      <c r="EBU231" s="3"/>
      <c r="EBV231" s="3"/>
      <c r="EBW231" s="3"/>
      <c r="EBX231" s="3"/>
      <c r="EBY231" s="3"/>
      <c r="EBZ231" s="3"/>
      <c r="ECA231" s="3"/>
      <c r="ECB231" s="3"/>
      <c r="ECC231" s="3"/>
      <c r="ECD231" s="3"/>
      <c r="ECE231" s="3"/>
      <c r="ECF231" s="3"/>
      <c r="ECG231" s="3"/>
      <c r="ECH231" s="3"/>
      <c r="ECI231" s="3"/>
      <c r="ECJ231" s="3"/>
      <c r="ECK231" s="3"/>
      <c r="ECL231" s="3"/>
      <c r="ECM231" s="3"/>
      <c r="ECN231" s="3"/>
      <c r="ECO231" s="3"/>
      <c r="ECP231" s="3"/>
      <c r="ECQ231" s="3"/>
      <c r="ECR231" s="3"/>
      <c r="ECS231" s="3"/>
      <c r="ECT231" s="3"/>
      <c r="ECU231" s="3"/>
      <c r="ECV231" s="3"/>
      <c r="ECW231" s="3"/>
      <c r="ECX231" s="3"/>
      <c r="ECY231" s="3"/>
      <c r="ECZ231" s="3"/>
      <c r="EDA231" s="3"/>
      <c r="EDB231" s="3"/>
      <c r="EDC231" s="3"/>
      <c r="EDD231" s="3"/>
      <c r="EDE231" s="3"/>
      <c r="EDF231" s="3"/>
      <c r="EDG231" s="3"/>
      <c r="EDH231" s="3"/>
      <c r="EDI231" s="3"/>
      <c r="EDJ231" s="3"/>
      <c r="EDK231" s="3"/>
      <c r="EDL231" s="3"/>
      <c r="EDM231" s="3"/>
      <c r="EDN231" s="3"/>
      <c r="EDO231" s="3"/>
      <c r="EDP231" s="3"/>
      <c r="EDQ231" s="3"/>
      <c r="EDR231" s="3"/>
      <c r="EDS231" s="3"/>
      <c r="EDT231" s="3"/>
      <c r="EDU231" s="3"/>
      <c r="EDV231" s="3"/>
      <c r="EDW231" s="3"/>
      <c r="EDX231" s="3"/>
      <c r="EDY231" s="3"/>
      <c r="EDZ231" s="3"/>
      <c r="EEA231" s="3"/>
      <c r="EEB231" s="3"/>
      <c r="EEC231" s="3"/>
      <c r="EED231" s="3"/>
      <c r="EEE231" s="3"/>
      <c r="EEF231" s="3"/>
      <c r="EEG231" s="3"/>
      <c r="EEH231" s="3"/>
      <c r="EEI231" s="3"/>
      <c r="EEJ231" s="3"/>
      <c r="EEK231" s="3"/>
      <c r="EEL231" s="3"/>
      <c r="EEM231" s="3"/>
      <c r="EEN231" s="3"/>
      <c r="EEO231" s="3"/>
      <c r="EEP231" s="3"/>
      <c r="EEQ231" s="3"/>
      <c r="EER231" s="3"/>
      <c r="EES231" s="3"/>
      <c r="EET231" s="3"/>
      <c r="EEU231" s="3"/>
      <c r="EEV231" s="3"/>
      <c r="EEW231" s="3"/>
      <c r="EEX231" s="3"/>
      <c r="EEY231" s="3"/>
      <c r="EEZ231" s="3"/>
      <c r="EFA231" s="3"/>
      <c r="EFB231" s="3"/>
      <c r="EFC231" s="3"/>
      <c r="EFD231" s="3"/>
      <c r="EFE231" s="3"/>
      <c r="EFF231" s="3"/>
      <c r="EFG231" s="3"/>
      <c r="EFH231" s="3"/>
      <c r="EFI231" s="3"/>
      <c r="EFJ231" s="3"/>
      <c r="EFK231" s="3"/>
      <c r="EFL231" s="3"/>
      <c r="EFM231" s="3"/>
      <c r="EFN231" s="3"/>
      <c r="EFO231" s="3"/>
      <c r="EFP231" s="3"/>
      <c r="EFQ231" s="3"/>
      <c r="EFR231" s="3"/>
      <c r="EFS231" s="3"/>
      <c r="EFT231" s="3"/>
      <c r="EFU231" s="3"/>
      <c r="EFV231" s="3"/>
      <c r="EFW231" s="3"/>
      <c r="EFX231" s="3"/>
      <c r="EFY231" s="3"/>
      <c r="EFZ231" s="3"/>
      <c r="EGA231" s="3"/>
      <c r="EGB231" s="3"/>
      <c r="EGC231" s="3"/>
      <c r="EGD231" s="3"/>
      <c r="EGE231" s="3"/>
      <c r="EGF231" s="3"/>
      <c r="EGG231" s="3"/>
      <c r="EGH231" s="3"/>
      <c r="EGI231" s="3"/>
      <c r="EGJ231" s="3"/>
      <c r="EGK231" s="3"/>
      <c r="EGL231" s="3"/>
      <c r="EGM231" s="3"/>
      <c r="EGN231" s="3"/>
      <c r="EGO231" s="3"/>
      <c r="EGP231" s="3"/>
      <c r="EGQ231" s="3"/>
      <c r="EGR231" s="3"/>
      <c r="EGS231" s="3"/>
      <c r="EGT231" s="3"/>
      <c r="EGU231" s="3"/>
      <c r="EGV231" s="3"/>
      <c r="EGW231" s="3"/>
      <c r="EGX231" s="3"/>
      <c r="EGY231" s="3"/>
      <c r="EGZ231" s="3"/>
      <c r="EHA231" s="3"/>
      <c r="EHB231" s="3"/>
      <c r="EHC231" s="3"/>
      <c r="EHD231" s="3"/>
      <c r="EHE231" s="3"/>
      <c r="EHF231" s="3"/>
      <c r="EHG231" s="3"/>
      <c r="EHH231" s="3"/>
      <c r="EHI231" s="3"/>
      <c r="EHJ231" s="3"/>
      <c r="EHK231" s="3"/>
      <c r="EHL231" s="3"/>
      <c r="EHM231" s="3"/>
      <c r="EHN231" s="3"/>
      <c r="EHO231" s="3"/>
      <c r="EHP231" s="3"/>
      <c r="EHQ231" s="3"/>
      <c r="EHR231" s="3"/>
      <c r="EHS231" s="3"/>
      <c r="EHT231" s="3"/>
      <c r="EHU231" s="3"/>
      <c r="EHV231" s="3"/>
      <c r="EHW231" s="3"/>
      <c r="EHX231" s="3"/>
      <c r="EHY231" s="3"/>
      <c r="EHZ231" s="3"/>
      <c r="EIA231" s="3"/>
      <c r="EIB231" s="3"/>
      <c r="EIC231" s="3"/>
      <c r="EID231" s="3"/>
      <c r="EIE231" s="3"/>
      <c r="EIF231" s="3"/>
      <c r="EIG231" s="3"/>
      <c r="EIH231" s="3"/>
      <c r="EII231" s="3"/>
      <c r="EIJ231" s="3"/>
      <c r="EIK231" s="3"/>
      <c r="EIL231" s="3"/>
      <c r="EIM231" s="3"/>
      <c r="EIN231" s="3"/>
      <c r="EIO231" s="3"/>
      <c r="EIP231" s="3"/>
      <c r="EIQ231" s="3"/>
      <c r="EIR231" s="3"/>
      <c r="EIS231" s="3"/>
      <c r="EIT231" s="3"/>
      <c r="EIU231" s="3"/>
      <c r="EIV231" s="3"/>
      <c r="EIW231" s="3"/>
      <c r="EIX231" s="3"/>
      <c r="EIY231" s="3"/>
      <c r="EIZ231" s="3"/>
      <c r="EJA231" s="3"/>
      <c r="EJB231" s="3"/>
      <c r="EJC231" s="3"/>
      <c r="EJD231" s="3"/>
      <c r="EJE231" s="3"/>
      <c r="EJF231" s="3"/>
      <c r="EJG231" s="3"/>
      <c r="EJH231" s="3"/>
      <c r="EJI231" s="3"/>
      <c r="EJJ231" s="3"/>
      <c r="EJK231" s="3"/>
      <c r="EJL231" s="3"/>
      <c r="EJM231" s="3"/>
      <c r="EJN231" s="3"/>
      <c r="EJO231" s="3"/>
      <c r="EJP231" s="3"/>
      <c r="EJQ231" s="3"/>
      <c r="EJR231" s="3"/>
      <c r="EJS231" s="3"/>
      <c r="EJT231" s="3"/>
      <c r="EJU231" s="3"/>
      <c r="EJV231" s="3"/>
      <c r="EJW231" s="3"/>
      <c r="EJX231" s="3"/>
      <c r="EJY231" s="3"/>
      <c r="EJZ231" s="3"/>
      <c r="EKA231" s="3"/>
      <c r="EKB231" s="3"/>
      <c r="EKC231" s="3"/>
      <c r="EKD231" s="3"/>
      <c r="EKE231" s="3"/>
      <c r="EKF231" s="3"/>
      <c r="EKG231" s="3"/>
      <c r="EKH231" s="3"/>
      <c r="EKI231" s="3"/>
      <c r="EKJ231" s="3"/>
      <c r="EKK231" s="3"/>
      <c r="EKL231" s="3"/>
      <c r="EKM231" s="3"/>
      <c r="EKN231" s="3"/>
      <c r="EKO231" s="3"/>
      <c r="EKP231" s="3"/>
      <c r="EKQ231" s="3"/>
      <c r="EKR231" s="3"/>
      <c r="EKS231" s="3"/>
      <c r="EKT231" s="3"/>
      <c r="EKU231" s="3"/>
      <c r="EKV231" s="3"/>
      <c r="EKW231" s="3"/>
      <c r="EKX231" s="3"/>
      <c r="EKY231" s="3"/>
      <c r="EKZ231" s="3"/>
      <c r="ELA231" s="3"/>
      <c r="ELB231" s="3"/>
      <c r="ELC231" s="3"/>
      <c r="ELD231" s="3"/>
      <c r="ELE231" s="3"/>
      <c r="ELF231" s="3"/>
      <c r="ELG231" s="3"/>
      <c r="ELH231" s="3"/>
      <c r="ELI231" s="3"/>
      <c r="ELJ231" s="3"/>
      <c r="ELK231" s="3"/>
      <c r="ELL231" s="3"/>
      <c r="ELM231" s="3"/>
      <c r="ELN231" s="3"/>
      <c r="ELO231" s="3"/>
      <c r="ELP231" s="3"/>
      <c r="ELQ231" s="3"/>
      <c r="ELR231" s="3"/>
      <c r="ELS231" s="3"/>
      <c r="ELT231" s="3"/>
      <c r="ELU231" s="3"/>
      <c r="ELV231" s="3"/>
      <c r="ELW231" s="3"/>
      <c r="ELX231" s="3"/>
      <c r="ELY231" s="3"/>
      <c r="ELZ231" s="3"/>
      <c r="EMA231" s="3"/>
      <c r="EMB231" s="3"/>
      <c r="EMC231" s="3"/>
      <c r="EMD231" s="3"/>
      <c r="EME231" s="3"/>
      <c r="EMF231" s="3"/>
      <c r="EMG231" s="3"/>
      <c r="EMH231" s="3"/>
      <c r="EMI231" s="3"/>
      <c r="EMJ231" s="3"/>
      <c r="EMK231" s="3"/>
      <c r="EML231" s="3"/>
      <c r="EMM231" s="3"/>
      <c r="EMN231" s="3"/>
      <c r="EMO231" s="3"/>
      <c r="EMP231" s="3"/>
      <c r="EMQ231" s="3"/>
      <c r="EMR231" s="3"/>
      <c r="EMS231" s="3"/>
      <c r="EMT231" s="3"/>
      <c r="EMU231" s="3"/>
      <c r="EMV231" s="3"/>
      <c r="EMW231" s="3"/>
      <c r="EMX231" s="3"/>
      <c r="EMY231" s="3"/>
      <c r="EMZ231" s="3"/>
      <c r="ENA231" s="3"/>
      <c r="ENB231" s="3"/>
      <c r="ENC231" s="3"/>
      <c r="END231" s="3"/>
      <c r="ENE231" s="3"/>
      <c r="ENF231" s="3"/>
      <c r="ENG231" s="3"/>
      <c r="ENH231" s="3"/>
      <c r="ENI231" s="3"/>
      <c r="ENJ231" s="3"/>
      <c r="ENK231" s="3"/>
      <c r="ENL231" s="3"/>
      <c r="ENM231" s="3"/>
      <c r="ENN231" s="3"/>
      <c r="ENO231" s="3"/>
      <c r="ENP231" s="3"/>
      <c r="ENQ231" s="3"/>
      <c r="ENR231" s="3"/>
      <c r="ENS231" s="3"/>
      <c r="ENT231" s="3"/>
      <c r="ENU231" s="3"/>
      <c r="ENV231" s="3"/>
      <c r="ENW231" s="3"/>
      <c r="ENX231" s="3"/>
      <c r="ENY231" s="3"/>
      <c r="ENZ231" s="3"/>
      <c r="EOA231" s="3"/>
      <c r="EOB231" s="3"/>
      <c r="EOC231" s="3"/>
      <c r="EOD231" s="3"/>
      <c r="EOE231" s="3"/>
      <c r="EOF231" s="3"/>
      <c r="EOG231" s="3"/>
      <c r="EOH231" s="3"/>
      <c r="EOI231" s="3"/>
      <c r="EOJ231" s="3"/>
      <c r="EOK231" s="3"/>
      <c r="EOL231" s="3"/>
      <c r="EOM231" s="3"/>
      <c r="EON231" s="3"/>
      <c r="EOO231" s="3"/>
      <c r="EOP231" s="3"/>
      <c r="EOQ231" s="3"/>
      <c r="EOR231" s="3"/>
      <c r="EOS231" s="3"/>
      <c r="EOT231" s="3"/>
      <c r="EOU231" s="3"/>
      <c r="EOV231" s="3"/>
      <c r="EOW231" s="3"/>
      <c r="EOX231" s="3"/>
      <c r="EOY231" s="3"/>
      <c r="EOZ231" s="3"/>
      <c r="EPA231" s="3"/>
      <c r="EPB231" s="3"/>
      <c r="EPC231" s="3"/>
      <c r="EPD231" s="3"/>
      <c r="EPE231" s="3"/>
      <c r="EPF231" s="3"/>
      <c r="EPG231" s="3"/>
      <c r="EPH231" s="3"/>
      <c r="EPI231" s="3"/>
      <c r="EPJ231" s="3"/>
      <c r="EPK231" s="3"/>
      <c r="EPL231" s="3"/>
      <c r="EPM231" s="3"/>
      <c r="EPN231" s="3"/>
      <c r="EPO231" s="3"/>
      <c r="EPP231" s="3"/>
      <c r="EPQ231" s="3"/>
      <c r="EPR231" s="3"/>
      <c r="EPS231" s="3"/>
      <c r="EPT231" s="3"/>
      <c r="EPU231" s="3"/>
      <c r="EPV231" s="3"/>
      <c r="EPW231" s="3"/>
      <c r="EPX231" s="3"/>
      <c r="EPY231" s="3"/>
      <c r="EPZ231" s="3"/>
      <c r="EQA231" s="3"/>
      <c r="EQB231" s="3"/>
      <c r="EQC231" s="3"/>
      <c r="EQD231" s="3"/>
      <c r="EQE231" s="3"/>
      <c r="EQF231" s="3"/>
      <c r="EQG231" s="3"/>
      <c r="EQH231" s="3"/>
      <c r="EQI231" s="3"/>
      <c r="EQJ231" s="3"/>
      <c r="EQK231" s="3"/>
      <c r="EQL231" s="3"/>
      <c r="EQM231" s="3"/>
      <c r="EQN231" s="3"/>
      <c r="EQO231" s="3"/>
      <c r="EQP231" s="3"/>
      <c r="EQQ231" s="3"/>
      <c r="EQR231" s="3"/>
      <c r="EQS231" s="3"/>
      <c r="EQT231" s="3"/>
      <c r="EQU231" s="3"/>
      <c r="EQV231" s="3"/>
      <c r="EQW231" s="3"/>
      <c r="EQX231" s="3"/>
      <c r="EQY231" s="3"/>
      <c r="EQZ231" s="3"/>
      <c r="ERA231" s="3"/>
      <c r="ERB231" s="3"/>
      <c r="ERC231" s="3"/>
      <c r="ERD231" s="3"/>
      <c r="ERE231" s="3"/>
      <c r="ERF231" s="3"/>
      <c r="ERG231" s="3"/>
      <c r="ERH231" s="3"/>
      <c r="ERI231" s="3"/>
      <c r="ERJ231" s="3"/>
      <c r="ERK231" s="3"/>
      <c r="ERL231" s="3"/>
      <c r="ERM231" s="3"/>
      <c r="ERN231" s="3"/>
      <c r="ERO231" s="3"/>
      <c r="ERP231" s="3"/>
      <c r="ERQ231" s="3"/>
      <c r="ERR231" s="3"/>
      <c r="ERS231" s="3"/>
      <c r="ERT231" s="3"/>
      <c r="ERU231" s="3"/>
      <c r="ERV231" s="3"/>
      <c r="ERW231" s="3"/>
      <c r="ERX231" s="3"/>
      <c r="ERY231" s="3"/>
      <c r="ERZ231" s="3"/>
      <c r="ESA231" s="3"/>
      <c r="ESB231" s="3"/>
      <c r="ESC231" s="3"/>
      <c r="ESD231" s="3"/>
      <c r="ESE231" s="3"/>
      <c r="ESF231" s="3"/>
      <c r="ESG231" s="3"/>
      <c r="ESH231" s="3"/>
      <c r="ESI231" s="3"/>
      <c r="ESJ231" s="3"/>
      <c r="ESK231" s="3"/>
      <c r="ESL231" s="3"/>
      <c r="ESM231" s="3"/>
      <c r="ESN231" s="3"/>
      <c r="ESO231" s="3"/>
      <c r="ESP231" s="3"/>
      <c r="ESQ231" s="3"/>
      <c r="ESR231" s="3"/>
      <c r="ESS231" s="3"/>
      <c r="EST231" s="3"/>
      <c r="ESU231" s="3"/>
      <c r="ESV231" s="3"/>
      <c r="ESW231" s="3"/>
      <c r="ESX231" s="3"/>
      <c r="ESY231" s="3"/>
      <c r="ESZ231" s="3"/>
      <c r="ETA231" s="3"/>
      <c r="ETB231" s="3"/>
      <c r="ETC231" s="3"/>
      <c r="ETD231" s="3"/>
      <c r="ETE231" s="3"/>
      <c r="ETF231" s="3"/>
      <c r="ETG231" s="3"/>
      <c r="ETH231" s="3"/>
      <c r="ETI231" s="3"/>
      <c r="ETJ231" s="3"/>
      <c r="ETK231" s="3"/>
      <c r="ETL231" s="3"/>
      <c r="ETM231" s="3"/>
      <c r="ETN231" s="3"/>
      <c r="ETO231" s="3"/>
      <c r="ETP231" s="3"/>
      <c r="ETQ231" s="3"/>
      <c r="ETR231" s="3"/>
      <c r="ETS231" s="3"/>
      <c r="ETT231" s="3"/>
      <c r="ETU231" s="3"/>
      <c r="ETV231" s="3"/>
      <c r="ETW231" s="3"/>
      <c r="ETX231" s="3"/>
      <c r="ETY231" s="3"/>
      <c r="ETZ231" s="3"/>
      <c r="EUA231" s="3"/>
      <c r="EUB231" s="3"/>
      <c r="EUC231" s="3"/>
      <c r="EUD231" s="3"/>
      <c r="EUE231" s="3"/>
      <c r="EUF231" s="3"/>
      <c r="EUG231" s="3"/>
      <c r="EUH231" s="3"/>
      <c r="EUI231" s="3"/>
      <c r="EUJ231" s="3"/>
      <c r="EUK231" s="3"/>
      <c r="EUL231" s="3"/>
      <c r="EUM231" s="3"/>
      <c r="EUN231" s="3"/>
      <c r="EUO231" s="3"/>
      <c r="EUP231" s="3"/>
      <c r="EUQ231" s="3"/>
      <c r="EUR231" s="3"/>
      <c r="EUS231" s="3"/>
      <c r="EUT231" s="3"/>
      <c r="EUU231" s="3"/>
      <c r="EUV231" s="3"/>
      <c r="EUW231" s="3"/>
      <c r="EUX231" s="3"/>
      <c r="EUY231" s="3"/>
      <c r="EUZ231" s="3"/>
      <c r="EVA231" s="3"/>
      <c r="EVB231" s="3"/>
      <c r="EVC231" s="3"/>
      <c r="EVD231" s="3"/>
      <c r="EVE231" s="3"/>
      <c r="EVF231" s="3"/>
      <c r="EVG231" s="3"/>
      <c r="EVH231" s="3"/>
      <c r="EVI231" s="3"/>
      <c r="EVJ231" s="3"/>
      <c r="EVK231" s="3"/>
      <c r="EVL231" s="3"/>
      <c r="EVM231" s="3"/>
      <c r="EVN231" s="3"/>
      <c r="EVO231" s="3"/>
      <c r="EVP231" s="3"/>
      <c r="EVQ231" s="3"/>
      <c r="EVR231" s="3"/>
      <c r="EVS231" s="3"/>
      <c r="EVT231" s="3"/>
      <c r="EVU231" s="3"/>
      <c r="EVV231" s="3"/>
      <c r="EVW231" s="3"/>
      <c r="EVX231" s="3"/>
      <c r="EVY231" s="3"/>
      <c r="EVZ231" s="3"/>
      <c r="EWA231" s="3"/>
      <c r="EWB231" s="3"/>
      <c r="EWC231" s="3"/>
      <c r="EWD231" s="3"/>
      <c r="EWE231" s="3"/>
      <c r="EWF231" s="3"/>
      <c r="EWG231" s="3"/>
      <c r="EWH231" s="3"/>
      <c r="EWI231" s="3"/>
      <c r="EWJ231" s="3"/>
      <c r="EWK231" s="3"/>
      <c r="EWL231" s="3"/>
      <c r="EWM231" s="3"/>
      <c r="EWN231" s="3"/>
      <c r="EWO231" s="3"/>
      <c r="EWP231" s="3"/>
      <c r="EWQ231" s="3"/>
      <c r="EWR231" s="3"/>
      <c r="EWS231" s="3"/>
      <c r="EWT231" s="3"/>
      <c r="EWU231" s="3"/>
      <c r="EWV231" s="3"/>
      <c r="EWW231" s="3"/>
      <c r="EWX231" s="3"/>
      <c r="EWY231" s="3"/>
      <c r="EWZ231" s="3"/>
      <c r="EXA231" s="3"/>
      <c r="EXB231" s="3"/>
      <c r="EXC231" s="3"/>
      <c r="EXD231" s="3"/>
      <c r="EXE231" s="3"/>
      <c r="EXF231" s="3"/>
      <c r="EXG231" s="3"/>
      <c r="EXH231" s="3"/>
      <c r="EXI231" s="3"/>
      <c r="EXJ231" s="3"/>
      <c r="EXK231" s="3"/>
      <c r="EXL231" s="3"/>
      <c r="EXM231" s="3"/>
      <c r="EXN231" s="3"/>
      <c r="EXO231" s="3"/>
      <c r="EXP231" s="3"/>
      <c r="EXQ231" s="3"/>
      <c r="EXR231" s="3"/>
      <c r="EXS231" s="3"/>
      <c r="EXT231" s="3"/>
      <c r="EXU231" s="3"/>
      <c r="EXV231" s="3"/>
      <c r="EXW231" s="3"/>
      <c r="EXX231" s="3"/>
      <c r="EXY231" s="3"/>
      <c r="EXZ231" s="3"/>
      <c r="EYA231" s="3"/>
      <c r="EYB231" s="3"/>
      <c r="EYC231" s="3"/>
      <c r="EYD231" s="3"/>
      <c r="EYE231" s="3"/>
      <c r="EYF231" s="3"/>
      <c r="EYG231" s="3"/>
      <c r="EYH231" s="3"/>
      <c r="EYI231" s="3"/>
      <c r="EYJ231" s="3"/>
      <c r="EYK231" s="3"/>
      <c r="EYL231" s="3"/>
      <c r="EYM231" s="3"/>
      <c r="EYN231" s="3"/>
      <c r="EYO231" s="3"/>
      <c r="EYP231" s="3"/>
      <c r="EYQ231" s="3"/>
      <c r="EYR231" s="3"/>
      <c r="EYS231" s="3"/>
      <c r="EYT231" s="3"/>
      <c r="EYU231" s="3"/>
      <c r="EYV231" s="3"/>
      <c r="EYW231" s="3"/>
      <c r="EYX231" s="3"/>
      <c r="EYY231" s="3"/>
      <c r="EYZ231" s="3"/>
      <c r="EZA231" s="3"/>
      <c r="EZB231" s="3"/>
      <c r="EZC231" s="3"/>
      <c r="EZD231" s="3"/>
      <c r="EZE231" s="3"/>
      <c r="EZF231" s="3"/>
      <c r="EZG231" s="3"/>
      <c r="EZH231" s="3"/>
      <c r="EZI231" s="3"/>
      <c r="EZJ231" s="3"/>
      <c r="EZK231" s="3"/>
      <c r="EZL231" s="3"/>
      <c r="EZM231" s="3"/>
      <c r="EZN231" s="3"/>
      <c r="EZO231" s="3"/>
      <c r="EZP231" s="3"/>
      <c r="EZQ231" s="3"/>
      <c r="EZR231" s="3"/>
      <c r="EZS231" s="3"/>
      <c r="EZT231" s="3"/>
      <c r="EZU231" s="3"/>
      <c r="EZV231" s="3"/>
      <c r="EZW231" s="3"/>
      <c r="EZX231" s="3"/>
      <c r="EZY231" s="3"/>
      <c r="EZZ231" s="3"/>
      <c r="FAA231" s="3"/>
      <c r="FAB231" s="3"/>
      <c r="FAC231" s="3"/>
      <c r="FAD231" s="3"/>
      <c r="FAE231" s="3"/>
      <c r="FAF231" s="3"/>
      <c r="FAG231" s="3"/>
      <c r="FAH231" s="3"/>
      <c r="FAI231" s="3"/>
      <c r="FAJ231" s="3"/>
      <c r="FAK231" s="3"/>
      <c r="FAL231" s="3"/>
      <c r="FAM231" s="3"/>
      <c r="FAN231" s="3"/>
      <c r="FAO231" s="3"/>
      <c r="FAP231" s="3"/>
      <c r="FAQ231" s="3"/>
      <c r="FAR231" s="3"/>
      <c r="FAS231" s="3"/>
      <c r="FAT231" s="3"/>
      <c r="FAU231" s="3"/>
      <c r="FAV231" s="3"/>
      <c r="FAW231" s="3"/>
      <c r="FAX231" s="3"/>
      <c r="FAY231" s="3"/>
      <c r="FAZ231" s="3"/>
      <c r="FBA231" s="3"/>
      <c r="FBB231" s="3"/>
      <c r="FBC231" s="3"/>
      <c r="FBD231" s="3"/>
      <c r="FBE231" s="3"/>
      <c r="FBF231" s="3"/>
      <c r="FBG231" s="3"/>
      <c r="FBH231" s="3"/>
      <c r="FBI231" s="3"/>
      <c r="FBJ231" s="3"/>
      <c r="FBK231" s="3"/>
      <c r="FBL231" s="3"/>
      <c r="FBM231" s="3"/>
      <c r="FBN231" s="3"/>
      <c r="FBO231" s="3"/>
      <c r="FBP231" s="3"/>
      <c r="FBQ231" s="3"/>
      <c r="FBR231" s="3"/>
      <c r="FBS231" s="3"/>
      <c r="FBT231" s="3"/>
      <c r="FBU231" s="3"/>
      <c r="FBV231" s="3"/>
      <c r="FBW231" s="3"/>
      <c r="FBX231" s="3"/>
      <c r="FBY231" s="3"/>
      <c r="FBZ231" s="3"/>
      <c r="FCA231" s="3"/>
      <c r="FCB231" s="3"/>
      <c r="FCC231" s="3"/>
      <c r="FCD231" s="3"/>
      <c r="FCE231" s="3"/>
      <c r="FCF231" s="3"/>
      <c r="FCG231" s="3"/>
      <c r="FCH231" s="3"/>
      <c r="FCI231" s="3"/>
      <c r="FCJ231" s="3"/>
      <c r="FCK231" s="3"/>
      <c r="FCL231" s="3"/>
      <c r="FCM231" s="3"/>
      <c r="FCN231" s="3"/>
      <c r="FCO231" s="3"/>
      <c r="FCP231" s="3"/>
      <c r="FCQ231" s="3"/>
      <c r="FCR231" s="3"/>
      <c r="FCS231" s="3"/>
      <c r="FCT231" s="3"/>
      <c r="FCU231" s="3"/>
      <c r="FCV231" s="3"/>
      <c r="FCW231" s="3"/>
      <c r="FCX231" s="3"/>
      <c r="FCY231" s="3"/>
      <c r="FCZ231" s="3"/>
      <c r="FDA231" s="3"/>
      <c r="FDB231" s="3"/>
      <c r="FDC231" s="3"/>
      <c r="FDD231" s="3"/>
      <c r="FDE231" s="3"/>
      <c r="FDF231" s="3"/>
      <c r="FDG231" s="3"/>
      <c r="FDH231" s="3"/>
      <c r="FDI231" s="3"/>
      <c r="FDJ231" s="3"/>
      <c r="FDK231" s="3"/>
      <c r="FDL231" s="3"/>
      <c r="FDM231" s="3"/>
      <c r="FDN231" s="3"/>
      <c r="FDO231" s="3"/>
      <c r="FDP231" s="3"/>
      <c r="FDQ231" s="3"/>
      <c r="FDR231" s="3"/>
      <c r="FDS231" s="3"/>
      <c r="FDT231" s="3"/>
      <c r="FDU231" s="3"/>
      <c r="FDV231" s="3"/>
      <c r="FDW231" s="3"/>
      <c r="FDX231" s="3"/>
      <c r="FDY231" s="3"/>
      <c r="FDZ231" s="3"/>
      <c r="FEA231" s="3"/>
      <c r="FEB231" s="3"/>
      <c r="FEC231" s="3"/>
      <c r="FED231" s="3"/>
      <c r="FEE231" s="3"/>
      <c r="FEF231" s="3"/>
      <c r="FEG231" s="3"/>
      <c r="FEH231" s="3"/>
      <c r="FEI231" s="3"/>
      <c r="FEJ231" s="3"/>
      <c r="FEK231" s="3"/>
      <c r="FEL231" s="3"/>
      <c r="FEM231" s="3"/>
      <c r="FEN231" s="3"/>
      <c r="FEO231" s="3"/>
      <c r="FEP231" s="3"/>
      <c r="FEQ231" s="3"/>
      <c r="FER231" s="3"/>
      <c r="FES231" s="3"/>
      <c r="FET231" s="3"/>
      <c r="FEU231" s="3"/>
      <c r="FEV231" s="3"/>
      <c r="FEW231" s="3"/>
      <c r="FEX231" s="3"/>
      <c r="FEY231" s="3"/>
      <c r="FEZ231" s="3"/>
      <c r="FFA231" s="3"/>
      <c r="FFB231" s="3"/>
      <c r="FFC231" s="3"/>
      <c r="FFD231" s="3"/>
      <c r="FFE231" s="3"/>
      <c r="FFF231" s="3"/>
      <c r="FFG231" s="3"/>
      <c r="FFH231" s="3"/>
      <c r="FFI231" s="3"/>
      <c r="FFJ231" s="3"/>
      <c r="FFK231" s="3"/>
      <c r="FFL231" s="3"/>
      <c r="FFM231" s="3"/>
      <c r="FFN231" s="3"/>
      <c r="FFO231" s="3"/>
      <c r="FFP231" s="3"/>
      <c r="FFQ231" s="3"/>
      <c r="FFR231" s="3"/>
      <c r="FFS231" s="3"/>
      <c r="FFT231" s="3"/>
      <c r="FFU231" s="3"/>
      <c r="FFV231" s="3"/>
      <c r="FFW231" s="3"/>
      <c r="FFX231" s="3"/>
      <c r="FFY231" s="3"/>
      <c r="FFZ231" s="3"/>
      <c r="FGA231" s="3"/>
      <c r="FGB231" s="3"/>
      <c r="FGC231" s="3"/>
      <c r="FGD231" s="3"/>
      <c r="FGE231" s="3"/>
      <c r="FGF231" s="3"/>
      <c r="FGG231" s="3"/>
      <c r="FGH231" s="3"/>
      <c r="FGI231" s="3"/>
      <c r="FGJ231" s="3"/>
      <c r="FGK231" s="3"/>
      <c r="FGL231" s="3"/>
      <c r="FGM231" s="3"/>
      <c r="FGN231" s="3"/>
      <c r="FGO231" s="3"/>
      <c r="FGP231" s="3"/>
      <c r="FGQ231" s="3"/>
      <c r="FGR231" s="3"/>
      <c r="FGS231" s="3"/>
      <c r="FGT231" s="3"/>
      <c r="FGU231" s="3"/>
      <c r="FGV231" s="3"/>
      <c r="FGW231" s="3"/>
      <c r="FGX231" s="3"/>
      <c r="FGY231" s="3"/>
      <c r="FGZ231" s="3"/>
      <c r="FHA231" s="3"/>
      <c r="FHB231" s="3"/>
      <c r="FHC231" s="3"/>
      <c r="FHD231" s="3"/>
      <c r="FHE231" s="3"/>
      <c r="FHF231" s="3"/>
      <c r="FHG231" s="3"/>
      <c r="FHH231" s="3"/>
      <c r="FHI231" s="3"/>
      <c r="FHJ231" s="3"/>
      <c r="FHK231" s="3"/>
      <c r="FHL231" s="3"/>
      <c r="FHM231" s="3"/>
      <c r="FHN231" s="3"/>
      <c r="FHO231" s="3"/>
      <c r="FHP231" s="3"/>
      <c r="FHQ231" s="3"/>
      <c r="FHR231" s="3"/>
      <c r="FHS231" s="3"/>
      <c r="FHT231" s="3"/>
      <c r="FHU231" s="3"/>
      <c r="FHV231" s="3"/>
      <c r="FHW231" s="3"/>
      <c r="FHX231" s="3"/>
      <c r="FHY231" s="3"/>
      <c r="FHZ231" s="3"/>
      <c r="FIA231" s="3"/>
      <c r="FIB231" s="3"/>
      <c r="FIC231" s="3"/>
      <c r="FID231" s="3"/>
      <c r="FIE231" s="3"/>
      <c r="FIF231" s="3"/>
      <c r="FIG231" s="3"/>
      <c r="FIH231" s="3"/>
      <c r="FII231" s="3"/>
      <c r="FIJ231" s="3"/>
      <c r="FIK231" s="3"/>
      <c r="FIL231" s="3"/>
      <c r="FIM231" s="3"/>
      <c r="FIN231" s="3"/>
      <c r="FIO231" s="3"/>
      <c r="FIP231" s="3"/>
      <c r="FIQ231" s="3"/>
      <c r="FIR231" s="3"/>
      <c r="FIS231" s="3"/>
      <c r="FIT231" s="3"/>
      <c r="FIU231" s="3"/>
      <c r="FIV231" s="3"/>
      <c r="FIW231" s="3"/>
      <c r="FIX231" s="3"/>
      <c r="FIY231" s="3"/>
      <c r="FIZ231" s="3"/>
      <c r="FJA231" s="3"/>
      <c r="FJB231" s="3"/>
      <c r="FJC231" s="3"/>
      <c r="FJD231" s="3"/>
      <c r="FJE231" s="3"/>
      <c r="FJF231" s="3"/>
      <c r="FJG231" s="3"/>
      <c r="FJH231" s="3"/>
      <c r="FJI231" s="3"/>
      <c r="FJJ231" s="3"/>
      <c r="FJK231" s="3"/>
      <c r="FJL231" s="3"/>
      <c r="FJM231" s="3"/>
      <c r="FJN231" s="3"/>
      <c r="FJO231" s="3"/>
      <c r="FJP231" s="3"/>
      <c r="FJQ231" s="3"/>
      <c r="FJR231" s="3"/>
      <c r="FJS231" s="3"/>
      <c r="FJT231" s="3"/>
      <c r="FJU231" s="3"/>
      <c r="FJV231" s="3"/>
      <c r="FJW231" s="3"/>
      <c r="FJX231" s="3"/>
      <c r="FJY231" s="3"/>
      <c r="FJZ231" s="3"/>
      <c r="FKA231" s="3"/>
      <c r="FKB231" s="3"/>
      <c r="FKC231" s="3"/>
      <c r="FKD231" s="3"/>
      <c r="FKE231" s="3"/>
      <c r="FKF231" s="3"/>
      <c r="FKG231" s="3"/>
      <c r="FKH231" s="3"/>
      <c r="FKI231" s="3"/>
      <c r="FKJ231" s="3"/>
      <c r="FKK231" s="3"/>
      <c r="FKL231" s="3"/>
      <c r="FKM231" s="3"/>
      <c r="FKN231" s="3"/>
      <c r="FKO231" s="3"/>
      <c r="FKP231" s="3"/>
      <c r="FKQ231" s="3"/>
      <c r="FKR231" s="3"/>
      <c r="FKS231" s="3"/>
      <c r="FKT231" s="3"/>
      <c r="FKU231" s="3"/>
      <c r="FKV231" s="3"/>
      <c r="FKW231" s="3"/>
      <c r="FKX231" s="3"/>
      <c r="FKY231" s="3"/>
      <c r="FKZ231" s="3"/>
      <c r="FLA231" s="3"/>
      <c r="FLB231" s="3"/>
      <c r="FLC231" s="3"/>
      <c r="FLD231" s="3"/>
      <c r="FLE231" s="3"/>
      <c r="FLF231" s="3"/>
      <c r="FLG231" s="3"/>
      <c r="FLH231" s="3"/>
      <c r="FLI231" s="3"/>
      <c r="FLJ231" s="3"/>
      <c r="FLK231" s="3"/>
      <c r="FLL231" s="3"/>
      <c r="FLM231" s="3"/>
      <c r="FLN231" s="3"/>
      <c r="FLO231" s="3"/>
      <c r="FLP231" s="3"/>
      <c r="FLQ231" s="3"/>
      <c r="FLR231" s="3"/>
      <c r="FLS231" s="3"/>
      <c r="FLT231" s="3"/>
      <c r="FLU231" s="3"/>
      <c r="FLV231" s="3"/>
      <c r="FLW231" s="3"/>
      <c r="FLX231" s="3"/>
      <c r="FLY231" s="3"/>
      <c r="FLZ231" s="3"/>
      <c r="FMA231" s="3"/>
      <c r="FMB231" s="3"/>
      <c r="FMC231" s="3"/>
      <c r="FMD231" s="3"/>
      <c r="FME231" s="3"/>
      <c r="FMF231" s="3"/>
      <c r="FMG231" s="3"/>
      <c r="FMH231" s="3"/>
      <c r="FMI231" s="3"/>
      <c r="FMJ231" s="3"/>
      <c r="FMK231" s="3"/>
      <c r="FML231" s="3"/>
      <c r="FMM231" s="3"/>
      <c r="FMN231" s="3"/>
      <c r="FMO231" s="3"/>
      <c r="FMP231" s="3"/>
      <c r="FMQ231" s="3"/>
      <c r="FMR231" s="3"/>
      <c r="FMS231" s="3"/>
      <c r="FMT231" s="3"/>
      <c r="FMU231" s="3"/>
      <c r="FMV231" s="3"/>
      <c r="FMW231" s="3"/>
      <c r="FMX231" s="3"/>
      <c r="FMY231" s="3"/>
      <c r="FMZ231" s="3"/>
      <c r="FNA231" s="3"/>
      <c r="FNB231" s="3"/>
      <c r="FNC231" s="3"/>
      <c r="FND231" s="3"/>
      <c r="FNE231" s="3"/>
      <c r="FNF231" s="3"/>
      <c r="FNG231" s="3"/>
      <c r="FNH231" s="3"/>
      <c r="FNI231" s="3"/>
      <c r="FNJ231" s="3"/>
      <c r="FNK231" s="3"/>
      <c r="FNL231" s="3"/>
      <c r="FNM231" s="3"/>
      <c r="FNN231" s="3"/>
      <c r="FNO231" s="3"/>
      <c r="FNP231" s="3"/>
      <c r="FNQ231" s="3"/>
      <c r="FNR231" s="3"/>
      <c r="FNS231" s="3"/>
      <c r="FNT231" s="3"/>
      <c r="FNU231" s="3"/>
      <c r="FNV231" s="3"/>
      <c r="FNW231" s="3"/>
      <c r="FNX231" s="3"/>
      <c r="FNY231" s="3"/>
      <c r="FNZ231" s="3"/>
      <c r="FOA231" s="3"/>
      <c r="FOB231" s="3"/>
      <c r="FOC231" s="3"/>
      <c r="FOD231" s="3"/>
      <c r="FOE231" s="3"/>
      <c r="FOF231" s="3"/>
      <c r="FOG231" s="3"/>
      <c r="FOH231" s="3"/>
      <c r="FOI231" s="3"/>
      <c r="FOJ231" s="3"/>
      <c r="FOK231" s="3"/>
      <c r="FOL231" s="3"/>
      <c r="FOM231" s="3"/>
      <c r="FON231" s="3"/>
      <c r="FOO231" s="3"/>
      <c r="FOP231" s="3"/>
      <c r="FOQ231" s="3"/>
      <c r="FOR231" s="3"/>
      <c r="FOS231" s="3"/>
      <c r="FOT231" s="3"/>
      <c r="FOU231" s="3"/>
      <c r="FOV231" s="3"/>
      <c r="FOW231" s="3"/>
      <c r="FOX231" s="3"/>
      <c r="FOY231" s="3"/>
      <c r="FOZ231" s="3"/>
      <c r="FPA231" s="3"/>
      <c r="FPB231" s="3"/>
      <c r="FPC231" s="3"/>
      <c r="FPD231" s="3"/>
      <c r="FPE231" s="3"/>
      <c r="FPF231" s="3"/>
      <c r="FPG231" s="3"/>
      <c r="FPH231" s="3"/>
      <c r="FPI231" s="3"/>
      <c r="FPJ231" s="3"/>
      <c r="FPK231" s="3"/>
      <c r="FPL231" s="3"/>
      <c r="FPM231" s="3"/>
      <c r="FPN231" s="3"/>
      <c r="FPO231" s="3"/>
      <c r="FPP231" s="3"/>
      <c r="FPQ231" s="3"/>
      <c r="FPR231" s="3"/>
      <c r="FPS231" s="3"/>
      <c r="FPT231" s="3"/>
      <c r="FPU231" s="3"/>
      <c r="FPV231" s="3"/>
      <c r="FPW231" s="3"/>
      <c r="FPX231" s="3"/>
      <c r="FPY231" s="3"/>
      <c r="FPZ231" s="3"/>
      <c r="FQA231" s="3"/>
      <c r="FQB231" s="3"/>
      <c r="FQC231" s="3"/>
      <c r="FQD231" s="3"/>
      <c r="FQE231" s="3"/>
      <c r="FQF231" s="3"/>
      <c r="FQG231" s="3"/>
      <c r="FQH231" s="3"/>
      <c r="FQI231" s="3"/>
      <c r="FQJ231" s="3"/>
      <c r="FQK231" s="3"/>
      <c r="FQL231" s="3"/>
      <c r="FQM231" s="3"/>
      <c r="FQN231" s="3"/>
      <c r="FQO231" s="3"/>
      <c r="FQP231" s="3"/>
      <c r="FQQ231" s="3"/>
      <c r="FQR231" s="3"/>
      <c r="FQS231" s="3"/>
      <c r="FQT231" s="3"/>
      <c r="FQU231" s="3"/>
      <c r="FQV231" s="3"/>
      <c r="FQW231" s="3"/>
      <c r="FQX231" s="3"/>
      <c r="FQY231" s="3"/>
      <c r="FQZ231" s="3"/>
      <c r="FRA231" s="3"/>
      <c r="FRB231" s="3"/>
      <c r="FRC231" s="3"/>
      <c r="FRD231" s="3"/>
      <c r="FRE231" s="3"/>
      <c r="FRF231" s="3"/>
      <c r="FRG231" s="3"/>
      <c r="FRH231" s="3"/>
      <c r="FRI231" s="3"/>
      <c r="FRJ231" s="3"/>
      <c r="FRK231" s="3"/>
      <c r="FRL231" s="3"/>
      <c r="FRM231" s="3"/>
      <c r="FRN231" s="3"/>
      <c r="FRO231" s="3"/>
      <c r="FRP231" s="3"/>
      <c r="FRQ231" s="3"/>
      <c r="FRR231" s="3"/>
      <c r="FRS231" s="3"/>
      <c r="FRT231" s="3"/>
      <c r="FRU231" s="3"/>
      <c r="FRV231" s="3"/>
      <c r="FRW231" s="3"/>
      <c r="FRX231" s="3"/>
      <c r="FRY231" s="3"/>
      <c r="FRZ231" s="3"/>
      <c r="FSA231" s="3"/>
      <c r="FSB231" s="3"/>
      <c r="FSC231" s="3"/>
      <c r="FSD231" s="3"/>
      <c r="FSE231" s="3"/>
      <c r="FSF231" s="3"/>
      <c r="FSG231" s="3"/>
      <c r="FSH231" s="3"/>
      <c r="FSI231" s="3"/>
      <c r="FSJ231" s="3"/>
      <c r="FSK231" s="3"/>
      <c r="FSL231" s="3"/>
      <c r="FSM231" s="3"/>
      <c r="FSN231" s="3"/>
      <c r="FSO231" s="3"/>
      <c r="FSP231" s="3"/>
      <c r="FSQ231" s="3"/>
      <c r="FSR231" s="3"/>
      <c r="FSS231" s="3"/>
      <c r="FST231" s="3"/>
      <c r="FSU231" s="3"/>
      <c r="FSV231" s="3"/>
      <c r="FSW231" s="3"/>
      <c r="FSX231" s="3"/>
      <c r="FSY231" s="3"/>
      <c r="FSZ231" s="3"/>
      <c r="FTA231" s="3"/>
      <c r="FTB231" s="3"/>
      <c r="FTC231" s="3"/>
      <c r="FTD231" s="3"/>
      <c r="FTE231" s="3"/>
      <c r="FTF231" s="3"/>
      <c r="FTG231" s="3"/>
      <c r="FTH231" s="3"/>
      <c r="FTI231" s="3"/>
      <c r="FTJ231" s="3"/>
      <c r="FTK231" s="3"/>
      <c r="FTL231" s="3"/>
      <c r="FTM231" s="3"/>
      <c r="FTN231" s="3"/>
      <c r="FTO231" s="3"/>
      <c r="FTP231" s="3"/>
      <c r="FTQ231" s="3"/>
      <c r="FTR231" s="3"/>
      <c r="FTS231" s="3"/>
      <c r="FTT231" s="3"/>
      <c r="FTU231" s="3"/>
      <c r="FTV231" s="3"/>
      <c r="FTW231" s="3"/>
      <c r="FTX231" s="3"/>
      <c r="FTY231" s="3"/>
      <c r="FTZ231" s="3"/>
      <c r="FUA231" s="3"/>
      <c r="FUB231" s="3"/>
      <c r="FUC231" s="3"/>
      <c r="FUD231" s="3"/>
      <c r="FUE231" s="3"/>
      <c r="FUF231" s="3"/>
      <c r="FUG231" s="3"/>
      <c r="FUH231" s="3"/>
      <c r="FUI231" s="3"/>
      <c r="FUJ231" s="3"/>
      <c r="FUK231" s="3"/>
      <c r="FUL231" s="3"/>
      <c r="FUM231" s="3"/>
      <c r="FUN231" s="3"/>
      <c r="FUO231" s="3"/>
      <c r="FUP231" s="3"/>
      <c r="FUQ231" s="3"/>
      <c r="FUR231" s="3"/>
      <c r="FUS231" s="3"/>
      <c r="FUT231" s="3"/>
      <c r="FUU231" s="3"/>
      <c r="FUV231" s="3"/>
      <c r="FUW231" s="3"/>
      <c r="FUX231" s="3"/>
      <c r="FUY231" s="3"/>
      <c r="FUZ231" s="3"/>
      <c r="FVA231" s="3"/>
      <c r="FVB231" s="3"/>
      <c r="FVC231" s="3"/>
      <c r="FVD231" s="3"/>
      <c r="FVE231" s="3"/>
      <c r="FVF231" s="3"/>
      <c r="FVG231" s="3"/>
      <c r="FVH231" s="3"/>
      <c r="FVI231" s="3"/>
      <c r="FVJ231" s="3"/>
      <c r="FVK231" s="3"/>
      <c r="FVL231" s="3"/>
      <c r="FVM231" s="3"/>
      <c r="FVN231" s="3"/>
      <c r="FVO231" s="3"/>
      <c r="FVP231" s="3"/>
      <c r="FVQ231" s="3"/>
      <c r="FVR231" s="3"/>
      <c r="FVS231" s="3"/>
      <c r="FVT231" s="3"/>
      <c r="FVU231" s="3"/>
      <c r="FVV231" s="3"/>
      <c r="FVW231" s="3"/>
      <c r="FVX231" s="3"/>
      <c r="FVY231" s="3"/>
      <c r="FVZ231" s="3"/>
      <c r="FWA231" s="3"/>
      <c r="FWB231" s="3"/>
      <c r="FWC231" s="3"/>
      <c r="FWD231" s="3"/>
      <c r="FWE231" s="3"/>
      <c r="FWF231" s="3"/>
      <c r="FWG231" s="3"/>
      <c r="FWH231" s="3"/>
      <c r="FWI231" s="3"/>
      <c r="FWJ231" s="3"/>
      <c r="FWK231" s="3"/>
      <c r="FWL231" s="3"/>
      <c r="FWM231" s="3"/>
      <c r="FWN231" s="3"/>
      <c r="FWO231" s="3"/>
      <c r="FWP231" s="3"/>
      <c r="FWQ231" s="3"/>
      <c r="FWR231" s="3"/>
      <c r="FWS231" s="3"/>
      <c r="FWT231" s="3"/>
      <c r="FWU231" s="3"/>
      <c r="FWV231" s="3"/>
      <c r="FWW231" s="3"/>
      <c r="FWX231" s="3"/>
      <c r="FWY231" s="3"/>
      <c r="FWZ231" s="3"/>
      <c r="FXA231" s="3"/>
      <c r="FXB231" s="3"/>
      <c r="FXC231" s="3"/>
      <c r="FXD231" s="3"/>
      <c r="FXE231" s="3"/>
      <c r="FXF231" s="3"/>
      <c r="FXG231" s="3"/>
      <c r="FXH231" s="3"/>
      <c r="FXI231" s="3"/>
      <c r="FXJ231" s="3"/>
      <c r="FXK231" s="3"/>
      <c r="FXL231" s="3"/>
      <c r="FXM231" s="3"/>
      <c r="FXN231" s="3"/>
      <c r="FXO231" s="3"/>
      <c r="FXP231" s="3"/>
      <c r="FXQ231" s="3"/>
      <c r="FXR231" s="3"/>
      <c r="FXS231" s="3"/>
      <c r="FXT231" s="3"/>
      <c r="FXU231" s="3"/>
      <c r="FXV231" s="3"/>
      <c r="FXW231" s="3"/>
      <c r="FXX231" s="3"/>
      <c r="FXY231" s="3"/>
      <c r="FXZ231" s="3"/>
      <c r="FYA231" s="3"/>
      <c r="FYB231" s="3"/>
      <c r="FYC231" s="3"/>
      <c r="FYD231" s="3"/>
      <c r="FYE231" s="3"/>
      <c r="FYF231" s="3"/>
      <c r="FYG231" s="3"/>
      <c r="FYH231" s="3"/>
      <c r="FYI231" s="3"/>
      <c r="FYJ231" s="3"/>
      <c r="FYK231" s="3"/>
      <c r="FYL231" s="3"/>
      <c r="FYM231" s="3"/>
      <c r="FYN231" s="3"/>
      <c r="FYO231" s="3"/>
      <c r="FYP231" s="3"/>
      <c r="FYQ231" s="3"/>
      <c r="FYR231" s="3"/>
      <c r="FYS231" s="3"/>
      <c r="FYT231" s="3"/>
      <c r="FYU231" s="3"/>
      <c r="FYV231" s="3"/>
      <c r="FYW231" s="3"/>
      <c r="FYX231" s="3"/>
      <c r="FYY231" s="3"/>
      <c r="FYZ231" s="3"/>
      <c r="FZA231" s="3"/>
      <c r="FZB231" s="3"/>
      <c r="FZC231" s="3"/>
      <c r="FZD231" s="3"/>
      <c r="FZE231" s="3"/>
      <c r="FZF231" s="3"/>
      <c r="FZG231" s="3"/>
      <c r="FZH231" s="3"/>
      <c r="FZI231" s="3"/>
      <c r="FZJ231" s="3"/>
      <c r="FZK231" s="3"/>
      <c r="FZL231" s="3"/>
      <c r="FZM231" s="3"/>
      <c r="FZN231" s="3"/>
      <c r="FZO231" s="3"/>
      <c r="FZP231" s="3"/>
      <c r="FZQ231" s="3"/>
      <c r="FZR231" s="3"/>
      <c r="FZS231" s="3"/>
      <c r="FZT231" s="3"/>
      <c r="FZU231" s="3"/>
      <c r="FZV231" s="3"/>
      <c r="FZW231" s="3"/>
      <c r="FZX231" s="3"/>
      <c r="FZY231" s="3"/>
      <c r="FZZ231" s="3"/>
      <c r="GAA231" s="3"/>
      <c r="GAB231" s="3"/>
      <c r="GAC231" s="3"/>
      <c r="GAD231" s="3"/>
      <c r="GAE231" s="3"/>
      <c r="GAF231" s="3"/>
      <c r="GAG231" s="3"/>
      <c r="GAH231" s="3"/>
      <c r="GAI231" s="3"/>
      <c r="GAJ231" s="3"/>
      <c r="GAK231" s="3"/>
      <c r="GAL231" s="3"/>
      <c r="GAM231" s="3"/>
      <c r="GAN231" s="3"/>
      <c r="GAO231" s="3"/>
      <c r="GAP231" s="3"/>
      <c r="GAQ231" s="3"/>
      <c r="GAR231" s="3"/>
      <c r="GAS231" s="3"/>
      <c r="GAT231" s="3"/>
      <c r="GAU231" s="3"/>
      <c r="GAV231" s="3"/>
      <c r="GAW231" s="3"/>
      <c r="GAX231" s="3"/>
      <c r="GAY231" s="3"/>
      <c r="GAZ231" s="3"/>
      <c r="GBA231" s="3"/>
      <c r="GBB231" s="3"/>
      <c r="GBC231" s="3"/>
      <c r="GBD231" s="3"/>
      <c r="GBE231" s="3"/>
      <c r="GBF231" s="3"/>
      <c r="GBG231" s="3"/>
      <c r="GBH231" s="3"/>
      <c r="GBI231" s="3"/>
      <c r="GBJ231" s="3"/>
      <c r="GBK231" s="3"/>
      <c r="GBL231" s="3"/>
      <c r="GBM231" s="3"/>
      <c r="GBN231" s="3"/>
      <c r="GBO231" s="3"/>
      <c r="GBP231" s="3"/>
      <c r="GBQ231" s="3"/>
      <c r="GBR231" s="3"/>
      <c r="GBS231" s="3"/>
      <c r="GBT231" s="3"/>
      <c r="GBU231" s="3"/>
      <c r="GBV231" s="3"/>
      <c r="GBW231" s="3"/>
      <c r="GBX231" s="3"/>
      <c r="GBY231" s="3"/>
      <c r="GBZ231" s="3"/>
      <c r="GCA231" s="3"/>
      <c r="GCB231" s="3"/>
      <c r="GCC231" s="3"/>
      <c r="GCD231" s="3"/>
      <c r="GCE231" s="3"/>
      <c r="GCF231" s="3"/>
      <c r="GCG231" s="3"/>
      <c r="GCH231" s="3"/>
      <c r="GCI231" s="3"/>
      <c r="GCJ231" s="3"/>
      <c r="GCK231" s="3"/>
      <c r="GCL231" s="3"/>
      <c r="GCM231" s="3"/>
      <c r="GCN231" s="3"/>
      <c r="GCO231" s="3"/>
      <c r="GCP231" s="3"/>
      <c r="GCQ231" s="3"/>
      <c r="GCR231" s="3"/>
      <c r="GCS231" s="3"/>
      <c r="GCT231" s="3"/>
      <c r="GCU231" s="3"/>
      <c r="GCV231" s="3"/>
      <c r="GCW231" s="3"/>
      <c r="GCX231" s="3"/>
      <c r="GCY231" s="3"/>
      <c r="GCZ231" s="3"/>
      <c r="GDA231" s="3"/>
      <c r="GDB231" s="3"/>
      <c r="GDC231" s="3"/>
      <c r="GDD231" s="3"/>
      <c r="GDE231" s="3"/>
      <c r="GDF231" s="3"/>
      <c r="GDG231" s="3"/>
      <c r="GDH231" s="3"/>
      <c r="GDI231" s="3"/>
      <c r="GDJ231" s="3"/>
      <c r="GDK231" s="3"/>
      <c r="GDL231" s="3"/>
      <c r="GDM231" s="3"/>
      <c r="GDN231" s="3"/>
      <c r="GDO231" s="3"/>
      <c r="GDP231" s="3"/>
      <c r="GDQ231" s="3"/>
      <c r="GDR231" s="3"/>
      <c r="GDS231" s="3"/>
      <c r="GDT231" s="3"/>
      <c r="GDU231" s="3"/>
      <c r="GDV231" s="3"/>
      <c r="GDW231" s="3"/>
      <c r="GDX231" s="3"/>
      <c r="GDY231" s="3"/>
      <c r="GDZ231" s="3"/>
      <c r="GEA231" s="3"/>
      <c r="GEB231" s="3"/>
      <c r="GEC231" s="3"/>
      <c r="GED231" s="3"/>
      <c r="GEE231" s="3"/>
      <c r="GEF231" s="3"/>
      <c r="GEG231" s="3"/>
      <c r="GEH231" s="3"/>
      <c r="GEI231" s="3"/>
      <c r="GEJ231" s="3"/>
      <c r="GEK231" s="3"/>
      <c r="GEL231" s="3"/>
      <c r="GEM231" s="3"/>
      <c r="GEN231" s="3"/>
      <c r="GEO231" s="3"/>
      <c r="GEP231" s="3"/>
      <c r="GEQ231" s="3"/>
      <c r="GER231" s="3"/>
      <c r="GES231" s="3"/>
      <c r="GET231" s="3"/>
      <c r="GEU231" s="3"/>
      <c r="GEV231" s="3"/>
      <c r="GEW231" s="3"/>
      <c r="GEX231" s="3"/>
      <c r="GEY231" s="3"/>
      <c r="GEZ231" s="3"/>
      <c r="GFA231" s="3"/>
      <c r="GFB231" s="3"/>
      <c r="GFC231" s="3"/>
      <c r="GFD231" s="3"/>
      <c r="GFE231" s="3"/>
      <c r="GFF231" s="3"/>
      <c r="GFG231" s="3"/>
      <c r="GFH231" s="3"/>
      <c r="GFI231" s="3"/>
      <c r="GFJ231" s="3"/>
      <c r="GFK231" s="3"/>
      <c r="GFL231" s="3"/>
      <c r="GFM231" s="3"/>
      <c r="GFN231" s="3"/>
      <c r="GFO231" s="3"/>
      <c r="GFP231" s="3"/>
      <c r="GFQ231" s="3"/>
      <c r="GFR231" s="3"/>
      <c r="GFS231" s="3"/>
      <c r="GFT231" s="3"/>
      <c r="GFU231" s="3"/>
      <c r="GFV231" s="3"/>
      <c r="GFW231" s="3"/>
      <c r="GFX231" s="3"/>
      <c r="GFY231" s="3"/>
      <c r="GFZ231" s="3"/>
      <c r="GGA231" s="3"/>
      <c r="GGB231" s="3"/>
      <c r="GGC231" s="3"/>
      <c r="GGD231" s="3"/>
      <c r="GGE231" s="3"/>
      <c r="GGF231" s="3"/>
      <c r="GGG231" s="3"/>
      <c r="GGH231" s="3"/>
      <c r="GGI231" s="3"/>
      <c r="GGJ231" s="3"/>
      <c r="GGK231" s="3"/>
      <c r="GGL231" s="3"/>
      <c r="GGM231" s="3"/>
      <c r="GGN231" s="3"/>
      <c r="GGO231" s="3"/>
      <c r="GGP231" s="3"/>
      <c r="GGQ231" s="3"/>
      <c r="GGR231" s="3"/>
      <c r="GGS231" s="3"/>
      <c r="GGT231" s="3"/>
      <c r="GGU231" s="3"/>
      <c r="GGV231" s="3"/>
      <c r="GGW231" s="3"/>
      <c r="GGX231" s="3"/>
      <c r="GGY231" s="3"/>
      <c r="GGZ231" s="3"/>
      <c r="GHA231" s="3"/>
      <c r="GHB231" s="3"/>
      <c r="GHC231" s="3"/>
      <c r="GHD231" s="3"/>
      <c r="GHE231" s="3"/>
      <c r="GHF231" s="3"/>
      <c r="GHG231" s="3"/>
      <c r="GHH231" s="3"/>
      <c r="GHI231" s="3"/>
      <c r="GHJ231" s="3"/>
      <c r="GHK231" s="3"/>
      <c r="GHL231" s="3"/>
      <c r="GHM231" s="3"/>
      <c r="GHN231" s="3"/>
      <c r="GHO231" s="3"/>
      <c r="GHP231" s="3"/>
      <c r="GHQ231" s="3"/>
      <c r="GHR231" s="3"/>
      <c r="GHS231" s="3"/>
      <c r="GHT231" s="3"/>
      <c r="GHU231" s="3"/>
      <c r="GHV231" s="3"/>
      <c r="GHW231" s="3"/>
      <c r="GHX231" s="3"/>
      <c r="GHY231" s="3"/>
      <c r="GHZ231" s="3"/>
      <c r="GIA231" s="3"/>
      <c r="GIB231" s="3"/>
      <c r="GIC231" s="3"/>
      <c r="GID231" s="3"/>
      <c r="GIE231" s="3"/>
      <c r="GIF231" s="3"/>
      <c r="GIG231" s="3"/>
      <c r="GIH231" s="3"/>
      <c r="GII231" s="3"/>
      <c r="GIJ231" s="3"/>
      <c r="GIK231" s="3"/>
      <c r="GIL231" s="3"/>
      <c r="GIM231" s="3"/>
      <c r="GIN231" s="3"/>
      <c r="GIO231" s="3"/>
      <c r="GIP231" s="3"/>
      <c r="GIQ231" s="3"/>
      <c r="GIR231" s="3"/>
      <c r="GIS231" s="3"/>
      <c r="GIT231" s="3"/>
      <c r="GIU231" s="3"/>
      <c r="GIV231" s="3"/>
      <c r="GIW231" s="3"/>
      <c r="GIX231" s="3"/>
      <c r="GIY231" s="3"/>
      <c r="GIZ231" s="3"/>
      <c r="GJA231" s="3"/>
      <c r="GJB231" s="3"/>
      <c r="GJC231" s="3"/>
      <c r="GJD231" s="3"/>
      <c r="GJE231" s="3"/>
      <c r="GJF231" s="3"/>
      <c r="GJG231" s="3"/>
      <c r="GJH231" s="3"/>
      <c r="GJI231" s="3"/>
      <c r="GJJ231" s="3"/>
      <c r="GJK231" s="3"/>
      <c r="GJL231" s="3"/>
      <c r="GJM231" s="3"/>
      <c r="GJN231" s="3"/>
      <c r="GJO231" s="3"/>
      <c r="GJP231" s="3"/>
      <c r="GJQ231" s="3"/>
      <c r="GJR231" s="3"/>
      <c r="GJS231" s="3"/>
      <c r="GJT231" s="3"/>
      <c r="GJU231" s="3"/>
      <c r="GJV231" s="3"/>
      <c r="GJW231" s="3"/>
      <c r="GJX231" s="3"/>
      <c r="GJY231" s="3"/>
      <c r="GJZ231" s="3"/>
      <c r="GKA231" s="3"/>
      <c r="GKB231" s="3"/>
      <c r="GKC231" s="3"/>
      <c r="GKD231" s="3"/>
      <c r="GKE231" s="3"/>
      <c r="GKF231" s="3"/>
      <c r="GKG231" s="3"/>
      <c r="GKH231" s="3"/>
      <c r="GKI231" s="3"/>
      <c r="GKJ231" s="3"/>
      <c r="GKK231" s="3"/>
      <c r="GKL231" s="3"/>
      <c r="GKM231" s="3"/>
      <c r="GKN231" s="3"/>
      <c r="GKO231" s="3"/>
      <c r="GKP231" s="3"/>
      <c r="GKQ231" s="3"/>
      <c r="GKR231" s="3"/>
      <c r="GKS231" s="3"/>
      <c r="GKT231" s="3"/>
      <c r="GKU231" s="3"/>
      <c r="GKV231" s="3"/>
      <c r="GKW231" s="3"/>
      <c r="GKX231" s="3"/>
      <c r="GKY231" s="3"/>
      <c r="GKZ231" s="3"/>
      <c r="GLA231" s="3"/>
      <c r="GLB231" s="3"/>
      <c r="GLC231" s="3"/>
      <c r="GLD231" s="3"/>
      <c r="GLE231" s="3"/>
      <c r="GLF231" s="3"/>
      <c r="GLG231" s="3"/>
      <c r="GLH231" s="3"/>
      <c r="GLI231" s="3"/>
      <c r="GLJ231" s="3"/>
      <c r="GLK231" s="3"/>
      <c r="GLL231" s="3"/>
      <c r="GLM231" s="3"/>
      <c r="GLN231" s="3"/>
      <c r="GLO231" s="3"/>
      <c r="GLP231" s="3"/>
      <c r="GLQ231" s="3"/>
      <c r="GLR231" s="3"/>
      <c r="GLS231" s="3"/>
      <c r="GLT231" s="3"/>
      <c r="GLU231" s="3"/>
      <c r="GLV231" s="3"/>
      <c r="GLW231" s="3"/>
      <c r="GLX231" s="3"/>
      <c r="GLY231" s="3"/>
      <c r="GLZ231" s="3"/>
      <c r="GMA231" s="3"/>
      <c r="GMB231" s="3"/>
      <c r="GMC231" s="3"/>
      <c r="GMD231" s="3"/>
      <c r="GME231" s="3"/>
      <c r="GMF231" s="3"/>
      <c r="GMG231" s="3"/>
      <c r="GMH231" s="3"/>
      <c r="GMI231" s="3"/>
      <c r="GMJ231" s="3"/>
      <c r="GMK231" s="3"/>
      <c r="GML231" s="3"/>
      <c r="GMM231" s="3"/>
      <c r="GMN231" s="3"/>
      <c r="GMO231" s="3"/>
      <c r="GMP231" s="3"/>
      <c r="GMQ231" s="3"/>
      <c r="GMR231" s="3"/>
      <c r="GMS231" s="3"/>
      <c r="GMT231" s="3"/>
      <c r="GMU231" s="3"/>
      <c r="GMV231" s="3"/>
      <c r="GMW231" s="3"/>
      <c r="GMX231" s="3"/>
      <c r="GMY231" s="3"/>
      <c r="GMZ231" s="3"/>
      <c r="GNA231" s="3"/>
      <c r="GNB231" s="3"/>
      <c r="GNC231" s="3"/>
      <c r="GND231" s="3"/>
      <c r="GNE231" s="3"/>
      <c r="GNF231" s="3"/>
      <c r="GNG231" s="3"/>
      <c r="GNH231" s="3"/>
      <c r="GNI231" s="3"/>
      <c r="GNJ231" s="3"/>
      <c r="GNK231" s="3"/>
      <c r="GNL231" s="3"/>
      <c r="GNM231" s="3"/>
      <c r="GNN231" s="3"/>
      <c r="GNO231" s="3"/>
      <c r="GNP231" s="3"/>
      <c r="GNQ231" s="3"/>
      <c r="GNR231" s="3"/>
      <c r="GNS231" s="3"/>
      <c r="GNT231" s="3"/>
      <c r="GNU231" s="3"/>
      <c r="GNV231" s="3"/>
      <c r="GNW231" s="3"/>
      <c r="GNX231" s="3"/>
      <c r="GNY231" s="3"/>
      <c r="GNZ231" s="3"/>
      <c r="GOA231" s="3"/>
      <c r="GOB231" s="3"/>
      <c r="GOC231" s="3"/>
      <c r="GOD231" s="3"/>
      <c r="GOE231" s="3"/>
      <c r="GOF231" s="3"/>
      <c r="GOG231" s="3"/>
      <c r="GOH231" s="3"/>
      <c r="GOI231" s="3"/>
      <c r="GOJ231" s="3"/>
      <c r="GOK231" s="3"/>
      <c r="GOL231" s="3"/>
      <c r="GOM231" s="3"/>
      <c r="GON231" s="3"/>
      <c r="GOO231" s="3"/>
      <c r="GOP231" s="3"/>
      <c r="GOQ231" s="3"/>
      <c r="GOR231" s="3"/>
      <c r="GOS231" s="3"/>
      <c r="GOT231" s="3"/>
      <c r="GOU231" s="3"/>
      <c r="GOV231" s="3"/>
      <c r="GOW231" s="3"/>
      <c r="GOX231" s="3"/>
      <c r="GOY231" s="3"/>
      <c r="GOZ231" s="3"/>
      <c r="GPA231" s="3"/>
      <c r="GPB231" s="3"/>
      <c r="GPC231" s="3"/>
      <c r="GPD231" s="3"/>
      <c r="GPE231" s="3"/>
      <c r="GPF231" s="3"/>
      <c r="GPG231" s="3"/>
      <c r="GPH231" s="3"/>
      <c r="GPI231" s="3"/>
      <c r="GPJ231" s="3"/>
      <c r="GPK231" s="3"/>
      <c r="GPL231" s="3"/>
      <c r="GPM231" s="3"/>
      <c r="GPN231" s="3"/>
      <c r="GPO231" s="3"/>
      <c r="GPP231" s="3"/>
      <c r="GPQ231" s="3"/>
      <c r="GPR231" s="3"/>
      <c r="GPS231" s="3"/>
      <c r="GPT231" s="3"/>
      <c r="GPU231" s="3"/>
      <c r="GPV231" s="3"/>
      <c r="GPW231" s="3"/>
      <c r="GPX231" s="3"/>
      <c r="GPY231" s="3"/>
      <c r="GPZ231" s="3"/>
      <c r="GQA231" s="3"/>
      <c r="GQB231" s="3"/>
      <c r="GQC231" s="3"/>
      <c r="GQD231" s="3"/>
      <c r="GQE231" s="3"/>
      <c r="GQF231" s="3"/>
      <c r="GQG231" s="3"/>
      <c r="GQH231" s="3"/>
      <c r="GQI231" s="3"/>
      <c r="GQJ231" s="3"/>
      <c r="GQK231" s="3"/>
      <c r="GQL231" s="3"/>
      <c r="GQM231" s="3"/>
      <c r="GQN231" s="3"/>
      <c r="GQO231" s="3"/>
      <c r="GQP231" s="3"/>
      <c r="GQQ231" s="3"/>
      <c r="GQR231" s="3"/>
      <c r="GQS231" s="3"/>
      <c r="GQT231" s="3"/>
      <c r="GQU231" s="3"/>
      <c r="GQV231" s="3"/>
      <c r="GQW231" s="3"/>
      <c r="GQX231" s="3"/>
      <c r="GQY231" s="3"/>
      <c r="GQZ231" s="3"/>
      <c r="GRA231" s="3"/>
      <c r="GRB231" s="3"/>
      <c r="GRC231" s="3"/>
      <c r="GRD231" s="3"/>
      <c r="GRE231" s="3"/>
      <c r="GRF231" s="3"/>
      <c r="GRG231" s="3"/>
      <c r="GRH231" s="3"/>
      <c r="GRI231" s="3"/>
      <c r="GRJ231" s="3"/>
      <c r="GRK231" s="3"/>
      <c r="GRL231" s="3"/>
      <c r="GRM231" s="3"/>
      <c r="GRN231" s="3"/>
      <c r="GRO231" s="3"/>
      <c r="GRP231" s="3"/>
      <c r="GRQ231" s="3"/>
      <c r="GRR231" s="3"/>
      <c r="GRS231" s="3"/>
      <c r="GRT231" s="3"/>
      <c r="GRU231" s="3"/>
      <c r="GRV231" s="3"/>
      <c r="GRW231" s="3"/>
      <c r="GRX231" s="3"/>
      <c r="GRY231" s="3"/>
      <c r="GRZ231" s="3"/>
      <c r="GSA231" s="3"/>
      <c r="GSB231" s="3"/>
      <c r="GSC231" s="3"/>
      <c r="GSD231" s="3"/>
      <c r="GSE231" s="3"/>
      <c r="GSF231" s="3"/>
      <c r="GSG231" s="3"/>
      <c r="GSH231" s="3"/>
      <c r="GSI231" s="3"/>
      <c r="GSJ231" s="3"/>
      <c r="GSK231" s="3"/>
      <c r="GSL231" s="3"/>
      <c r="GSM231" s="3"/>
      <c r="GSN231" s="3"/>
      <c r="GSO231" s="3"/>
      <c r="GSP231" s="3"/>
      <c r="GSQ231" s="3"/>
      <c r="GSR231" s="3"/>
      <c r="GSS231" s="3"/>
      <c r="GST231" s="3"/>
      <c r="GSU231" s="3"/>
      <c r="GSV231" s="3"/>
      <c r="GSW231" s="3"/>
      <c r="GSX231" s="3"/>
      <c r="GSY231" s="3"/>
      <c r="GSZ231" s="3"/>
      <c r="GTA231" s="3"/>
      <c r="GTB231" s="3"/>
      <c r="GTC231" s="3"/>
      <c r="GTD231" s="3"/>
      <c r="GTE231" s="3"/>
      <c r="GTF231" s="3"/>
      <c r="GTG231" s="3"/>
      <c r="GTH231" s="3"/>
      <c r="GTI231" s="3"/>
      <c r="GTJ231" s="3"/>
      <c r="GTK231" s="3"/>
      <c r="GTL231" s="3"/>
      <c r="GTM231" s="3"/>
      <c r="GTN231" s="3"/>
      <c r="GTO231" s="3"/>
      <c r="GTP231" s="3"/>
      <c r="GTQ231" s="3"/>
      <c r="GTR231" s="3"/>
      <c r="GTS231" s="3"/>
      <c r="GTT231" s="3"/>
      <c r="GTU231" s="3"/>
      <c r="GTV231" s="3"/>
      <c r="GTW231" s="3"/>
      <c r="GTX231" s="3"/>
      <c r="GTY231" s="3"/>
      <c r="GTZ231" s="3"/>
      <c r="GUA231" s="3"/>
      <c r="GUB231" s="3"/>
      <c r="GUC231" s="3"/>
      <c r="GUD231" s="3"/>
      <c r="GUE231" s="3"/>
      <c r="GUF231" s="3"/>
      <c r="GUG231" s="3"/>
      <c r="GUH231" s="3"/>
      <c r="GUI231" s="3"/>
      <c r="GUJ231" s="3"/>
      <c r="GUK231" s="3"/>
      <c r="GUL231" s="3"/>
      <c r="GUM231" s="3"/>
      <c r="GUN231" s="3"/>
      <c r="GUO231" s="3"/>
      <c r="GUP231" s="3"/>
      <c r="GUQ231" s="3"/>
      <c r="GUR231" s="3"/>
      <c r="GUS231" s="3"/>
      <c r="GUT231" s="3"/>
      <c r="GUU231" s="3"/>
      <c r="GUV231" s="3"/>
      <c r="GUW231" s="3"/>
      <c r="GUX231" s="3"/>
      <c r="GUY231" s="3"/>
      <c r="GUZ231" s="3"/>
      <c r="GVA231" s="3"/>
      <c r="GVB231" s="3"/>
      <c r="GVC231" s="3"/>
      <c r="GVD231" s="3"/>
      <c r="GVE231" s="3"/>
      <c r="GVF231" s="3"/>
      <c r="GVG231" s="3"/>
      <c r="GVH231" s="3"/>
      <c r="GVI231" s="3"/>
      <c r="GVJ231" s="3"/>
      <c r="GVK231" s="3"/>
      <c r="GVL231" s="3"/>
      <c r="GVM231" s="3"/>
      <c r="GVN231" s="3"/>
      <c r="GVO231" s="3"/>
      <c r="GVP231" s="3"/>
      <c r="GVQ231" s="3"/>
      <c r="GVR231" s="3"/>
      <c r="GVS231" s="3"/>
      <c r="GVT231" s="3"/>
      <c r="GVU231" s="3"/>
      <c r="GVV231" s="3"/>
      <c r="GVW231" s="3"/>
      <c r="GVX231" s="3"/>
      <c r="GVY231" s="3"/>
      <c r="GVZ231" s="3"/>
      <c r="GWA231" s="3"/>
      <c r="GWB231" s="3"/>
      <c r="GWC231" s="3"/>
      <c r="GWD231" s="3"/>
      <c r="GWE231" s="3"/>
      <c r="GWF231" s="3"/>
      <c r="GWG231" s="3"/>
      <c r="GWH231" s="3"/>
      <c r="GWI231" s="3"/>
      <c r="GWJ231" s="3"/>
      <c r="GWK231" s="3"/>
      <c r="GWL231" s="3"/>
      <c r="GWM231" s="3"/>
      <c r="GWN231" s="3"/>
      <c r="GWO231" s="3"/>
      <c r="GWP231" s="3"/>
      <c r="GWQ231" s="3"/>
      <c r="GWR231" s="3"/>
      <c r="GWS231" s="3"/>
      <c r="GWT231" s="3"/>
      <c r="GWU231" s="3"/>
      <c r="GWV231" s="3"/>
      <c r="GWW231" s="3"/>
      <c r="GWX231" s="3"/>
      <c r="GWY231" s="3"/>
      <c r="GWZ231" s="3"/>
      <c r="GXA231" s="3"/>
      <c r="GXB231" s="3"/>
      <c r="GXC231" s="3"/>
      <c r="GXD231" s="3"/>
      <c r="GXE231" s="3"/>
      <c r="GXF231" s="3"/>
      <c r="GXG231" s="3"/>
      <c r="GXH231" s="3"/>
      <c r="GXI231" s="3"/>
      <c r="GXJ231" s="3"/>
      <c r="GXK231" s="3"/>
      <c r="GXL231" s="3"/>
      <c r="GXM231" s="3"/>
      <c r="GXN231" s="3"/>
      <c r="GXO231" s="3"/>
      <c r="GXP231" s="3"/>
      <c r="GXQ231" s="3"/>
      <c r="GXR231" s="3"/>
      <c r="GXS231" s="3"/>
      <c r="GXT231" s="3"/>
      <c r="GXU231" s="3"/>
      <c r="GXV231" s="3"/>
      <c r="GXW231" s="3"/>
      <c r="GXX231" s="3"/>
      <c r="GXY231" s="3"/>
      <c r="GXZ231" s="3"/>
      <c r="GYA231" s="3"/>
      <c r="GYB231" s="3"/>
      <c r="GYC231" s="3"/>
      <c r="GYD231" s="3"/>
      <c r="GYE231" s="3"/>
      <c r="GYF231" s="3"/>
      <c r="GYG231" s="3"/>
      <c r="GYH231" s="3"/>
      <c r="GYI231" s="3"/>
      <c r="GYJ231" s="3"/>
      <c r="GYK231" s="3"/>
      <c r="GYL231" s="3"/>
      <c r="GYM231" s="3"/>
      <c r="GYN231" s="3"/>
      <c r="GYO231" s="3"/>
      <c r="GYP231" s="3"/>
      <c r="GYQ231" s="3"/>
      <c r="GYR231" s="3"/>
      <c r="GYS231" s="3"/>
      <c r="GYT231" s="3"/>
      <c r="GYU231" s="3"/>
      <c r="GYV231" s="3"/>
      <c r="GYW231" s="3"/>
      <c r="GYX231" s="3"/>
      <c r="GYY231" s="3"/>
      <c r="GYZ231" s="3"/>
      <c r="GZA231" s="3"/>
      <c r="GZB231" s="3"/>
      <c r="GZC231" s="3"/>
      <c r="GZD231" s="3"/>
      <c r="GZE231" s="3"/>
      <c r="GZF231" s="3"/>
      <c r="GZG231" s="3"/>
      <c r="GZH231" s="3"/>
      <c r="GZI231" s="3"/>
      <c r="GZJ231" s="3"/>
      <c r="GZK231" s="3"/>
      <c r="GZL231" s="3"/>
      <c r="GZM231" s="3"/>
      <c r="GZN231" s="3"/>
      <c r="GZO231" s="3"/>
      <c r="GZP231" s="3"/>
      <c r="GZQ231" s="3"/>
      <c r="GZR231" s="3"/>
      <c r="GZS231" s="3"/>
      <c r="GZT231" s="3"/>
      <c r="GZU231" s="3"/>
      <c r="GZV231" s="3"/>
      <c r="GZW231" s="3"/>
      <c r="GZX231" s="3"/>
      <c r="GZY231" s="3"/>
      <c r="GZZ231" s="3"/>
      <c r="HAA231" s="3"/>
      <c r="HAB231" s="3"/>
      <c r="HAC231" s="3"/>
      <c r="HAD231" s="3"/>
      <c r="HAE231" s="3"/>
      <c r="HAF231" s="3"/>
      <c r="HAG231" s="3"/>
      <c r="HAH231" s="3"/>
      <c r="HAI231" s="3"/>
      <c r="HAJ231" s="3"/>
      <c r="HAK231" s="3"/>
      <c r="HAL231" s="3"/>
      <c r="HAM231" s="3"/>
      <c r="HAN231" s="3"/>
      <c r="HAO231" s="3"/>
      <c r="HAP231" s="3"/>
      <c r="HAQ231" s="3"/>
      <c r="HAR231" s="3"/>
      <c r="HAS231" s="3"/>
      <c r="HAT231" s="3"/>
      <c r="HAU231" s="3"/>
      <c r="HAV231" s="3"/>
      <c r="HAW231" s="3"/>
      <c r="HAX231" s="3"/>
      <c r="HAY231" s="3"/>
      <c r="HAZ231" s="3"/>
      <c r="HBA231" s="3"/>
      <c r="HBB231" s="3"/>
      <c r="HBC231" s="3"/>
      <c r="HBD231" s="3"/>
      <c r="HBE231" s="3"/>
      <c r="HBF231" s="3"/>
      <c r="HBG231" s="3"/>
      <c r="HBH231" s="3"/>
      <c r="HBI231" s="3"/>
      <c r="HBJ231" s="3"/>
      <c r="HBK231" s="3"/>
      <c r="HBL231" s="3"/>
      <c r="HBM231" s="3"/>
      <c r="HBN231" s="3"/>
      <c r="HBO231" s="3"/>
      <c r="HBP231" s="3"/>
      <c r="HBQ231" s="3"/>
      <c r="HBR231" s="3"/>
      <c r="HBS231" s="3"/>
      <c r="HBT231" s="3"/>
      <c r="HBU231" s="3"/>
      <c r="HBV231" s="3"/>
      <c r="HBW231" s="3"/>
      <c r="HBX231" s="3"/>
      <c r="HBY231" s="3"/>
      <c r="HBZ231" s="3"/>
      <c r="HCA231" s="3"/>
      <c r="HCB231" s="3"/>
      <c r="HCC231" s="3"/>
      <c r="HCD231" s="3"/>
      <c r="HCE231" s="3"/>
      <c r="HCF231" s="3"/>
      <c r="HCG231" s="3"/>
      <c r="HCH231" s="3"/>
      <c r="HCI231" s="3"/>
      <c r="HCJ231" s="3"/>
      <c r="HCK231" s="3"/>
      <c r="HCL231" s="3"/>
      <c r="HCM231" s="3"/>
      <c r="HCN231" s="3"/>
      <c r="HCO231" s="3"/>
      <c r="HCP231" s="3"/>
      <c r="HCQ231" s="3"/>
      <c r="HCR231" s="3"/>
      <c r="HCS231" s="3"/>
      <c r="HCT231" s="3"/>
      <c r="HCU231" s="3"/>
      <c r="HCV231" s="3"/>
      <c r="HCW231" s="3"/>
      <c r="HCX231" s="3"/>
      <c r="HCY231" s="3"/>
      <c r="HCZ231" s="3"/>
      <c r="HDA231" s="3"/>
      <c r="HDB231" s="3"/>
      <c r="HDC231" s="3"/>
      <c r="HDD231" s="3"/>
      <c r="HDE231" s="3"/>
      <c r="HDF231" s="3"/>
      <c r="HDG231" s="3"/>
      <c r="HDH231" s="3"/>
      <c r="HDI231" s="3"/>
      <c r="HDJ231" s="3"/>
      <c r="HDK231" s="3"/>
      <c r="HDL231" s="3"/>
      <c r="HDM231" s="3"/>
      <c r="HDN231" s="3"/>
      <c r="HDO231" s="3"/>
      <c r="HDP231" s="3"/>
      <c r="HDQ231" s="3"/>
      <c r="HDR231" s="3"/>
      <c r="HDS231" s="3"/>
      <c r="HDT231" s="3"/>
      <c r="HDU231" s="3"/>
      <c r="HDV231" s="3"/>
      <c r="HDW231" s="3"/>
      <c r="HDX231" s="3"/>
      <c r="HDY231" s="3"/>
      <c r="HDZ231" s="3"/>
      <c r="HEA231" s="3"/>
      <c r="HEB231" s="3"/>
      <c r="HEC231" s="3"/>
      <c r="HED231" s="3"/>
      <c r="HEE231" s="3"/>
      <c r="HEF231" s="3"/>
      <c r="HEG231" s="3"/>
      <c r="HEH231" s="3"/>
      <c r="HEI231" s="3"/>
      <c r="HEJ231" s="3"/>
      <c r="HEK231" s="3"/>
      <c r="HEL231" s="3"/>
      <c r="HEM231" s="3"/>
      <c r="HEN231" s="3"/>
      <c r="HEO231" s="3"/>
      <c r="HEP231" s="3"/>
      <c r="HEQ231" s="3"/>
      <c r="HER231" s="3"/>
      <c r="HES231" s="3"/>
      <c r="HET231" s="3"/>
      <c r="HEU231" s="3"/>
      <c r="HEV231" s="3"/>
      <c r="HEW231" s="3"/>
      <c r="HEX231" s="3"/>
      <c r="HEY231" s="3"/>
      <c r="HEZ231" s="3"/>
      <c r="HFA231" s="3"/>
      <c r="HFB231" s="3"/>
      <c r="HFC231" s="3"/>
      <c r="HFD231" s="3"/>
      <c r="HFE231" s="3"/>
      <c r="HFF231" s="3"/>
      <c r="HFG231" s="3"/>
      <c r="HFH231" s="3"/>
      <c r="HFI231" s="3"/>
      <c r="HFJ231" s="3"/>
      <c r="HFK231" s="3"/>
      <c r="HFL231" s="3"/>
      <c r="HFM231" s="3"/>
      <c r="HFN231" s="3"/>
      <c r="HFO231" s="3"/>
      <c r="HFP231" s="3"/>
      <c r="HFQ231" s="3"/>
      <c r="HFR231" s="3"/>
      <c r="HFS231" s="3"/>
      <c r="HFT231" s="3"/>
      <c r="HFU231" s="3"/>
      <c r="HFV231" s="3"/>
      <c r="HFW231" s="3"/>
      <c r="HFX231" s="3"/>
      <c r="HFY231" s="3"/>
      <c r="HFZ231" s="3"/>
      <c r="HGA231" s="3"/>
      <c r="HGB231" s="3"/>
      <c r="HGC231" s="3"/>
      <c r="HGD231" s="3"/>
      <c r="HGE231" s="3"/>
      <c r="HGF231" s="3"/>
      <c r="HGG231" s="3"/>
      <c r="HGH231" s="3"/>
      <c r="HGI231" s="3"/>
      <c r="HGJ231" s="3"/>
      <c r="HGK231" s="3"/>
      <c r="HGL231" s="3"/>
      <c r="HGM231" s="3"/>
      <c r="HGN231" s="3"/>
      <c r="HGO231" s="3"/>
      <c r="HGP231" s="3"/>
      <c r="HGQ231" s="3"/>
      <c r="HGR231" s="3"/>
      <c r="HGS231" s="3"/>
      <c r="HGT231" s="3"/>
      <c r="HGU231" s="3"/>
      <c r="HGV231" s="3"/>
      <c r="HGW231" s="3"/>
      <c r="HGX231" s="3"/>
      <c r="HGY231" s="3"/>
      <c r="HGZ231" s="3"/>
      <c r="HHA231" s="3"/>
      <c r="HHB231" s="3"/>
      <c r="HHC231" s="3"/>
      <c r="HHD231" s="3"/>
      <c r="HHE231" s="3"/>
      <c r="HHF231" s="3"/>
      <c r="HHG231" s="3"/>
      <c r="HHH231" s="3"/>
      <c r="HHI231" s="3"/>
      <c r="HHJ231" s="3"/>
      <c r="HHK231" s="3"/>
      <c r="HHL231" s="3"/>
      <c r="HHM231" s="3"/>
      <c r="HHN231" s="3"/>
      <c r="HHO231" s="3"/>
      <c r="HHP231" s="3"/>
      <c r="HHQ231" s="3"/>
      <c r="HHR231" s="3"/>
      <c r="HHS231" s="3"/>
      <c r="HHT231" s="3"/>
      <c r="HHU231" s="3"/>
      <c r="HHV231" s="3"/>
      <c r="HHW231" s="3"/>
      <c r="HHX231" s="3"/>
      <c r="HHY231" s="3"/>
      <c r="HHZ231" s="3"/>
      <c r="HIA231" s="3"/>
      <c r="HIB231" s="3"/>
      <c r="HIC231" s="3"/>
      <c r="HID231" s="3"/>
      <c r="HIE231" s="3"/>
      <c r="HIF231" s="3"/>
      <c r="HIG231" s="3"/>
      <c r="HIH231" s="3"/>
      <c r="HII231" s="3"/>
      <c r="HIJ231" s="3"/>
      <c r="HIK231" s="3"/>
      <c r="HIL231" s="3"/>
      <c r="HIM231" s="3"/>
      <c r="HIN231" s="3"/>
      <c r="HIO231" s="3"/>
      <c r="HIP231" s="3"/>
      <c r="HIQ231" s="3"/>
      <c r="HIR231" s="3"/>
      <c r="HIS231" s="3"/>
      <c r="HIT231" s="3"/>
      <c r="HIU231" s="3"/>
      <c r="HIV231" s="3"/>
      <c r="HIW231" s="3"/>
      <c r="HIX231" s="3"/>
      <c r="HIY231" s="3"/>
      <c r="HIZ231" s="3"/>
      <c r="HJA231" s="3"/>
      <c r="HJB231" s="3"/>
      <c r="HJC231" s="3"/>
      <c r="HJD231" s="3"/>
      <c r="HJE231" s="3"/>
      <c r="HJF231" s="3"/>
      <c r="HJG231" s="3"/>
      <c r="HJH231" s="3"/>
      <c r="HJI231" s="3"/>
      <c r="HJJ231" s="3"/>
      <c r="HJK231" s="3"/>
      <c r="HJL231" s="3"/>
      <c r="HJM231" s="3"/>
      <c r="HJN231" s="3"/>
      <c r="HJO231" s="3"/>
      <c r="HJP231" s="3"/>
      <c r="HJQ231" s="3"/>
      <c r="HJR231" s="3"/>
      <c r="HJS231" s="3"/>
      <c r="HJT231" s="3"/>
      <c r="HJU231" s="3"/>
      <c r="HJV231" s="3"/>
      <c r="HJW231" s="3"/>
      <c r="HJX231" s="3"/>
      <c r="HJY231" s="3"/>
      <c r="HJZ231" s="3"/>
      <c r="HKA231" s="3"/>
      <c r="HKB231" s="3"/>
      <c r="HKC231" s="3"/>
      <c r="HKD231" s="3"/>
      <c r="HKE231" s="3"/>
      <c r="HKF231" s="3"/>
      <c r="HKG231" s="3"/>
      <c r="HKH231" s="3"/>
      <c r="HKI231" s="3"/>
      <c r="HKJ231" s="3"/>
      <c r="HKK231" s="3"/>
      <c r="HKL231" s="3"/>
      <c r="HKM231" s="3"/>
      <c r="HKN231" s="3"/>
      <c r="HKO231" s="3"/>
      <c r="HKP231" s="3"/>
      <c r="HKQ231" s="3"/>
      <c r="HKR231" s="3"/>
      <c r="HKS231" s="3"/>
      <c r="HKT231" s="3"/>
      <c r="HKU231" s="3"/>
      <c r="HKV231" s="3"/>
      <c r="HKW231" s="3"/>
      <c r="HKX231" s="3"/>
      <c r="HKY231" s="3"/>
      <c r="HKZ231" s="3"/>
      <c r="HLA231" s="3"/>
      <c r="HLB231" s="3"/>
      <c r="HLC231" s="3"/>
      <c r="HLD231" s="3"/>
      <c r="HLE231" s="3"/>
      <c r="HLF231" s="3"/>
      <c r="HLG231" s="3"/>
      <c r="HLH231" s="3"/>
      <c r="HLI231" s="3"/>
      <c r="HLJ231" s="3"/>
      <c r="HLK231" s="3"/>
      <c r="HLL231" s="3"/>
      <c r="HLM231" s="3"/>
      <c r="HLN231" s="3"/>
      <c r="HLO231" s="3"/>
      <c r="HLP231" s="3"/>
      <c r="HLQ231" s="3"/>
      <c r="HLR231" s="3"/>
      <c r="HLS231" s="3"/>
      <c r="HLT231" s="3"/>
      <c r="HLU231" s="3"/>
      <c r="HLV231" s="3"/>
      <c r="HLW231" s="3"/>
      <c r="HLX231" s="3"/>
      <c r="HLY231" s="3"/>
      <c r="HLZ231" s="3"/>
      <c r="HMA231" s="3"/>
      <c r="HMB231" s="3"/>
      <c r="HMC231" s="3"/>
      <c r="HMD231" s="3"/>
      <c r="HME231" s="3"/>
      <c r="HMF231" s="3"/>
      <c r="HMG231" s="3"/>
      <c r="HMH231" s="3"/>
      <c r="HMI231" s="3"/>
      <c r="HMJ231" s="3"/>
      <c r="HMK231" s="3"/>
      <c r="HML231" s="3"/>
      <c r="HMM231" s="3"/>
      <c r="HMN231" s="3"/>
      <c r="HMO231" s="3"/>
      <c r="HMP231" s="3"/>
      <c r="HMQ231" s="3"/>
      <c r="HMR231" s="3"/>
      <c r="HMS231" s="3"/>
      <c r="HMT231" s="3"/>
      <c r="HMU231" s="3"/>
      <c r="HMV231" s="3"/>
      <c r="HMW231" s="3"/>
      <c r="HMX231" s="3"/>
      <c r="HMY231" s="3"/>
      <c r="HMZ231" s="3"/>
      <c r="HNA231" s="3"/>
      <c r="HNB231" s="3"/>
      <c r="HNC231" s="3"/>
      <c r="HND231" s="3"/>
      <c r="HNE231" s="3"/>
      <c r="HNF231" s="3"/>
      <c r="HNG231" s="3"/>
      <c r="HNH231" s="3"/>
      <c r="HNI231" s="3"/>
      <c r="HNJ231" s="3"/>
      <c r="HNK231" s="3"/>
      <c r="HNL231" s="3"/>
      <c r="HNM231" s="3"/>
      <c r="HNN231" s="3"/>
      <c r="HNO231" s="3"/>
      <c r="HNP231" s="3"/>
      <c r="HNQ231" s="3"/>
      <c r="HNR231" s="3"/>
      <c r="HNS231" s="3"/>
      <c r="HNT231" s="3"/>
      <c r="HNU231" s="3"/>
      <c r="HNV231" s="3"/>
      <c r="HNW231" s="3"/>
      <c r="HNX231" s="3"/>
      <c r="HNY231" s="3"/>
      <c r="HNZ231" s="3"/>
      <c r="HOA231" s="3"/>
      <c r="HOB231" s="3"/>
      <c r="HOC231" s="3"/>
      <c r="HOD231" s="3"/>
      <c r="HOE231" s="3"/>
      <c r="HOF231" s="3"/>
      <c r="HOG231" s="3"/>
      <c r="HOH231" s="3"/>
      <c r="HOI231" s="3"/>
      <c r="HOJ231" s="3"/>
      <c r="HOK231" s="3"/>
      <c r="HOL231" s="3"/>
      <c r="HOM231" s="3"/>
      <c r="HON231" s="3"/>
      <c r="HOO231" s="3"/>
      <c r="HOP231" s="3"/>
      <c r="HOQ231" s="3"/>
      <c r="HOR231" s="3"/>
      <c r="HOS231" s="3"/>
      <c r="HOT231" s="3"/>
      <c r="HOU231" s="3"/>
      <c r="HOV231" s="3"/>
      <c r="HOW231" s="3"/>
      <c r="HOX231" s="3"/>
      <c r="HOY231" s="3"/>
      <c r="HOZ231" s="3"/>
      <c r="HPA231" s="3"/>
      <c r="HPB231" s="3"/>
      <c r="HPC231" s="3"/>
      <c r="HPD231" s="3"/>
      <c r="HPE231" s="3"/>
      <c r="HPF231" s="3"/>
      <c r="HPG231" s="3"/>
      <c r="HPH231" s="3"/>
      <c r="HPI231" s="3"/>
      <c r="HPJ231" s="3"/>
      <c r="HPK231" s="3"/>
      <c r="HPL231" s="3"/>
      <c r="HPM231" s="3"/>
      <c r="HPN231" s="3"/>
      <c r="HPO231" s="3"/>
      <c r="HPP231" s="3"/>
      <c r="HPQ231" s="3"/>
      <c r="HPR231" s="3"/>
      <c r="HPS231" s="3"/>
      <c r="HPT231" s="3"/>
      <c r="HPU231" s="3"/>
      <c r="HPV231" s="3"/>
      <c r="HPW231" s="3"/>
      <c r="HPX231" s="3"/>
      <c r="HPY231" s="3"/>
      <c r="HPZ231" s="3"/>
      <c r="HQA231" s="3"/>
      <c r="HQB231" s="3"/>
      <c r="HQC231" s="3"/>
      <c r="HQD231" s="3"/>
      <c r="HQE231" s="3"/>
      <c r="HQF231" s="3"/>
      <c r="HQG231" s="3"/>
      <c r="HQH231" s="3"/>
      <c r="HQI231" s="3"/>
      <c r="HQJ231" s="3"/>
      <c r="HQK231" s="3"/>
      <c r="HQL231" s="3"/>
      <c r="HQM231" s="3"/>
      <c r="HQN231" s="3"/>
      <c r="HQO231" s="3"/>
      <c r="HQP231" s="3"/>
      <c r="HQQ231" s="3"/>
      <c r="HQR231" s="3"/>
      <c r="HQS231" s="3"/>
      <c r="HQT231" s="3"/>
      <c r="HQU231" s="3"/>
      <c r="HQV231" s="3"/>
      <c r="HQW231" s="3"/>
      <c r="HQX231" s="3"/>
      <c r="HQY231" s="3"/>
      <c r="HQZ231" s="3"/>
      <c r="HRA231" s="3"/>
      <c r="HRB231" s="3"/>
      <c r="HRC231" s="3"/>
      <c r="HRD231" s="3"/>
      <c r="HRE231" s="3"/>
      <c r="HRF231" s="3"/>
      <c r="HRG231" s="3"/>
      <c r="HRH231" s="3"/>
      <c r="HRI231" s="3"/>
      <c r="HRJ231" s="3"/>
      <c r="HRK231" s="3"/>
      <c r="HRL231" s="3"/>
      <c r="HRM231" s="3"/>
      <c r="HRN231" s="3"/>
      <c r="HRO231" s="3"/>
      <c r="HRP231" s="3"/>
      <c r="HRQ231" s="3"/>
      <c r="HRR231" s="3"/>
      <c r="HRS231" s="3"/>
      <c r="HRT231" s="3"/>
      <c r="HRU231" s="3"/>
      <c r="HRV231" s="3"/>
      <c r="HRW231" s="3"/>
      <c r="HRX231" s="3"/>
      <c r="HRY231" s="3"/>
      <c r="HRZ231" s="3"/>
      <c r="HSA231" s="3"/>
      <c r="HSB231" s="3"/>
      <c r="HSC231" s="3"/>
      <c r="HSD231" s="3"/>
      <c r="HSE231" s="3"/>
      <c r="HSF231" s="3"/>
      <c r="HSG231" s="3"/>
      <c r="HSH231" s="3"/>
      <c r="HSI231" s="3"/>
      <c r="HSJ231" s="3"/>
      <c r="HSK231" s="3"/>
      <c r="HSL231" s="3"/>
      <c r="HSM231" s="3"/>
      <c r="HSN231" s="3"/>
      <c r="HSO231" s="3"/>
      <c r="HSP231" s="3"/>
      <c r="HSQ231" s="3"/>
      <c r="HSR231" s="3"/>
      <c r="HSS231" s="3"/>
      <c r="HST231" s="3"/>
      <c r="HSU231" s="3"/>
      <c r="HSV231" s="3"/>
      <c r="HSW231" s="3"/>
      <c r="HSX231" s="3"/>
      <c r="HSY231" s="3"/>
      <c r="HSZ231" s="3"/>
      <c r="HTA231" s="3"/>
      <c r="HTB231" s="3"/>
      <c r="HTC231" s="3"/>
      <c r="HTD231" s="3"/>
      <c r="HTE231" s="3"/>
      <c r="HTF231" s="3"/>
      <c r="HTG231" s="3"/>
      <c r="HTH231" s="3"/>
      <c r="HTI231" s="3"/>
      <c r="HTJ231" s="3"/>
      <c r="HTK231" s="3"/>
      <c r="HTL231" s="3"/>
      <c r="HTM231" s="3"/>
      <c r="HTN231" s="3"/>
      <c r="HTO231" s="3"/>
      <c r="HTP231" s="3"/>
      <c r="HTQ231" s="3"/>
      <c r="HTR231" s="3"/>
      <c r="HTS231" s="3"/>
      <c r="HTT231" s="3"/>
      <c r="HTU231" s="3"/>
      <c r="HTV231" s="3"/>
      <c r="HTW231" s="3"/>
      <c r="HTX231" s="3"/>
      <c r="HTY231" s="3"/>
      <c r="HTZ231" s="3"/>
      <c r="HUA231" s="3"/>
      <c r="HUB231" s="3"/>
      <c r="HUC231" s="3"/>
      <c r="HUD231" s="3"/>
      <c r="HUE231" s="3"/>
      <c r="HUF231" s="3"/>
      <c r="HUG231" s="3"/>
      <c r="HUH231" s="3"/>
      <c r="HUI231" s="3"/>
      <c r="HUJ231" s="3"/>
      <c r="HUK231" s="3"/>
      <c r="HUL231" s="3"/>
      <c r="HUM231" s="3"/>
      <c r="HUN231" s="3"/>
      <c r="HUO231" s="3"/>
      <c r="HUP231" s="3"/>
      <c r="HUQ231" s="3"/>
      <c r="HUR231" s="3"/>
      <c r="HUS231" s="3"/>
      <c r="HUT231" s="3"/>
      <c r="HUU231" s="3"/>
      <c r="HUV231" s="3"/>
      <c r="HUW231" s="3"/>
      <c r="HUX231" s="3"/>
      <c r="HUY231" s="3"/>
      <c r="HUZ231" s="3"/>
      <c r="HVA231" s="3"/>
      <c r="HVB231" s="3"/>
      <c r="HVC231" s="3"/>
      <c r="HVD231" s="3"/>
      <c r="HVE231" s="3"/>
      <c r="HVF231" s="3"/>
      <c r="HVG231" s="3"/>
      <c r="HVH231" s="3"/>
      <c r="HVI231" s="3"/>
      <c r="HVJ231" s="3"/>
      <c r="HVK231" s="3"/>
      <c r="HVL231" s="3"/>
      <c r="HVM231" s="3"/>
      <c r="HVN231" s="3"/>
      <c r="HVO231" s="3"/>
      <c r="HVP231" s="3"/>
      <c r="HVQ231" s="3"/>
      <c r="HVR231" s="3"/>
      <c r="HVS231" s="3"/>
      <c r="HVT231" s="3"/>
      <c r="HVU231" s="3"/>
      <c r="HVV231" s="3"/>
      <c r="HVW231" s="3"/>
      <c r="HVX231" s="3"/>
      <c r="HVY231" s="3"/>
      <c r="HVZ231" s="3"/>
      <c r="HWA231" s="3"/>
      <c r="HWB231" s="3"/>
      <c r="HWC231" s="3"/>
      <c r="HWD231" s="3"/>
      <c r="HWE231" s="3"/>
      <c r="HWF231" s="3"/>
      <c r="HWG231" s="3"/>
      <c r="HWH231" s="3"/>
      <c r="HWI231" s="3"/>
      <c r="HWJ231" s="3"/>
      <c r="HWK231" s="3"/>
      <c r="HWL231" s="3"/>
      <c r="HWM231" s="3"/>
      <c r="HWN231" s="3"/>
      <c r="HWO231" s="3"/>
      <c r="HWP231" s="3"/>
      <c r="HWQ231" s="3"/>
      <c r="HWR231" s="3"/>
      <c r="HWS231" s="3"/>
      <c r="HWT231" s="3"/>
      <c r="HWU231" s="3"/>
      <c r="HWV231" s="3"/>
      <c r="HWW231" s="3"/>
      <c r="HWX231" s="3"/>
      <c r="HWY231" s="3"/>
      <c r="HWZ231" s="3"/>
      <c r="HXA231" s="3"/>
      <c r="HXB231" s="3"/>
      <c r="HXC231" s="3"/>
      <c r="HXD231" s="3"/>
      <c r="HXE231" s="3"/>
      <c r="HXF231" s="3"/>
      <c r="HXG231" s="3"/>
      <c r="HXH231" s="3"/>
      <c r="HXI231" s="3"/>
      <c r="HXJ231" s="3"/>
      <c r="HXK231" s="3"/>
      <c r="HXL231" s="3"/>
      <c r="HXM231" s="3"/>
      <c r="HXN231" s="3"/>
      <c r="HXO231" s="3"/>
      <c r="HXP231" s="3"/>
      <c r="HXQ231" s="3"/>
      <c r="HXR231" s="3"/>
      <c r="HXS231" s="3"/>
      <c r="HXT231" s="3"/>
      <c r="HXU231" s="3"/>
      <c r="HXV231" s="3"/>
      <c r="HXW231" s="3"/>
      <c r="HXX231" s="3"/>
      <c r="HXY231" s="3"/>
      <c r="HXZ231" s="3"/>
      <c r="HYA231" s="3"/>
      <c r="HYB231" s="3"/>
      <c r="HYC231" s="3"/>
      <c r="HYD231" s="3"/>
      <c r="HYE231" s="3"/>
      <c r="HYF231" s="3"/>
      <c r="HYG231" s="3"/>
      <c r="HYH231" s="3"/>
      <c r="HYI231" s="3"/>
      <c r="HYJ231" s="3"/>
      <c r="HYK231" s="3"/>
      <c r="HYL231" s="3"/>
      <c r="HYM231" s="3"/>
      <c r="HYN231" s="3"/>
      <c r="HYO231" s="3"/>
      <c r="HYP231" s="3"/>
      <c r="HYQ231" s="3"/>
      <c r="HYR231" s="3"/>
      <c r="HYS231" s="3"/>
      <c r="HYT231" s="3"/>
      <c r="HYU231" s="3"/>
      <c r="HYV231" s="3"/>
      <c r="HYW231" s="3"/>
      <c r="HYX231" s="3"/>
      <c r="HYY231" s="3"/>
      <c r="HYZ231" s="3"/>
      <c r="HZA231" s="3"/>
      <c r="HZB231" s="3"/>
      <c r="HZC231" s="3"/>
      <c r="HZD231" s="3"/>
      <c r="HZE231" s="3"/>
      <c r="HZF231" s="3"/>
      <c r="HZG231" s="3"/>
      <c r="HZH231" s="3"/>
      <c r="HZI231" s="3"/>
      <c r="HZJ231" s="3"/>
      <c r="HZK231" s="3"/>
      <c r="HZL231" s="3"/>
      <c r="HZM231" s="3"/>
      <c r="HZN231" s="3"/>
      <c r="HZO231" s="3"/>
      <c r="HZP231" s="3"/>
      <c r="HZQ231" s="3"/>
      <c r="HZR231" s="3"/>
      <c r="HZS231" s="3"/>
      <c r="HZT231" s="3"/>
      <c r="HZU231" s="3"/>
      <c r="HZV231" s="3"/>
      <c r="HZW231" s="3"/>
      <c r="HZX231" s="3"/>
      <c r="HZY231" s="3"/>
      <c r="HZZ231" s="3"/>
      <c r="IAA231" s="3"/>
      <c r="IAB231" s="3"/>
      <c r="IAC231" s="3"/>
      <c r="IAD231" s="3"/>
      <c r="IAE231" s="3"/>
      <c r="IAF231" s="3"/>
      <c r="IAG231" s="3"/>
      <c r="IAH231" s="3"/>
      <c r="IAI231" s="3"/>
      <c r="IAJ231" s="3"/>
      <c r="IAK231" s="3"/>
      <c r="IAL231" s="3"/>
      <c r="IAM231" s="3"/>
      <c r="IAN231" s="3"/>
      <c r="IAO231" s="3"/>
      <c r="IAP231" s="3"/>
      <c r="IAQ231" s="3"/>
      <c r="IAR231" s="3"/>
      <c r="IAS231" s="3"/>
      <c r="IAT231" s="3"/>
      <c r="IAU231" s="3"/>
      <c r="IAV231" s="3"/>
      <c r="IAW231" s="3"/>
      <c r="IAX231" s="3"/>
      <c r="IAY231" s="3"/>
      <c r="IAZ231" s="3"/>
      <c r="IBA231" s="3"/>
      <c r="IBB231" s="3"/>
      <c r="IBC231" s="3"/>
      <c r="IBD231" s="3"/>
      <c r="IBE231" s="3"/>
      <c r="IBF231" s="3"/>
      <c r="IBG231" s="3"/>
      <c r="IBH231" s="3"/>
      <c r="IBI231" s="3"/>
      <c r="IBJ231" s="3"/>
      <c r="IBK231" s="3"/>
      <c r="IBL231" s="3"/>
      <c r="IBM231" s="3"/>
      <c r="IBN231" s="3"/>
      <c r="IBO231" s="3"/>
      <c r="IBP231" s="3"/>
      <c r="IBQ231" s="3"/>
      <c r="IBR231" s="3"/>
      <c r="IBS231" s="3"/>
      <c r="IBT231" s="3"/>
      <c r="IBU231" s="3"/>
      <c r="IBV231" s="3"/>
      <c r="IBW231" s="3"/>
      <c r="IBX231" s="3"/>
      <c r="IBY231" s="3"/>
      <c r="IBZ231" s="3"/>
      <c r="ICA231" s="3"/>
      <c r="ICB231" s="3"/>
      <c r="ICC231" s="3"/>
      <c r="ICD231" s="3"/>
      <c r="ICE231" s="3"/>
      <c r="ICF231" s="3"/>
      <c r="ICG231" s="3"/>
      <c r="ICH231" s="3"/>
      <c r="ICI231" s="3"/>
      <c r="ICJ231" s="3"/>
      <c r="ICK231" s="3"/>
      <c r="ICL231" s="3"/>
      <c r="ICM231" s="3"/>
      <c r="ICN231" s="3"/>
      <c r="ICO231" s="3"/>
      <c r="ICP231" s="3"/>
      <c r="ICQ231" s="3"/>
      <c r="ICR231" s="3"/>
      <c r="ICS231" s="3"/>
      <c r="ICT231" s="3"/>
      <c r="ICU231" s="3"/>
      <c r="ICV231" s="3"/>
      <c r="ICW231" s="3"/>
      <c r="ICX231" s="3"/>
      <c r="ICY231" s="3"/>
      <c r="ICZ231" s="3"/>
      <c r="IDA231" s="3"/>
      <c r="IDB231" s="3"/>
      <c r="IDC231" s="3"/>
      <c r="IDD231" s="3"/>
      <c r="IDE231" s="3"/>
      <c r="IDF231" s="3"/>
      <c r="IDG231" s="3"/>
      <c r="IDH231" s="3"/>
      <c r="IDI231" s="3"/>
      <c r="IDJ231" s="3"/>
      <c r="IDK231" s="3"/>
      <c r="IDL231" s="3"/>
      <c r="IDM231" s="3"/>
      <c r="IDN231" s="3"/>
      <c r="IDO231" s="3"/>
      <c r="IDP231" s="3"/>
      <c r="IDQ231" s="3"/>
      <c r="IDR231" s="3"/>
      <c r="IDS231" s="3"/>
      <c r="IDT231" s="3"/>
      <c r="IDU231" s="3"/>
      <c r="IDV231" s="3"/>
      <c r="IDW231" s="3"/>
      <c r="IDX231" s="3"/>
      <c r="IDY231" s="3"/>
      <c r="IDZ231" s="3"/>
      <c r="IEA231" s="3"/>
      <c r="IEB231" s="3"/>
      <c r="IEC231" s="3"/>
      <c r="IED231" s="3"/>
      <c r="IEE231" s="3"/>
      <c r="IEF231" s="3"/>
      <c r="IEG231" s="3"/>
      <c r="IEH231" s="3"/>
      <c r="IEI231" s="3"/>
      <c r="IEJ231" s="3"/>
      <c r="IEK231" s="3"/>
      <c r="IEL231" s="3"/>
      <c r="IEM231" s="3"/>
      <c r="IEN231" s="3"/>
      <c r="IEO231" s="3"/>
      <c r="IEP231" s="3"/>
      <c r="IEQ231" s="3"/>
      <c r="IER231" s="3"/>
      <c r="IES231" s="3"/>
      <c r="IET231" s="3"/>
      <c r="IEU231" s="3"/>
      <c r="IEV231" s="3"/>
      <c r="IEW231" s="3"/>
      <c r="IEX231" s="3"/>
      <c r="IEY231" s="3"/>
      <c r="IEZ231" s="3"/>
      <c r="IFA231" s="3"/>
      <c r="IFB231" s="3"/>
      <c r="IFC231" s="3"/>
      <c r="IFD231" s="3"/>
      <c r="IFE231" s="3"/>
      <c r="IFF231" s="3"/>
      <c r="IFG231" s="3"/>
      <c r="IFH231" s="3"/>
      <c r="IFI231" s="3"/>
      <c r="IFJ231" s="3"/>
      <c r="IFK231" s="3"/>
      <c r="IFL231" s="3"/>
      <c r="IFM231" s="3"/>
      <c r="IFN231" s="3"/>
      <c r="IFO231" s="3"/>
      <c r="IFP231" s="3"/>
      <c r="IFQ231" s="3"/>
      <c r="IFR231" s="3"/>
      <c r="IFS231" s="3"/>
      <c r="IFT231" s="3"/>
      <c r="IFU231" s="3"/>
      <c r="IFV231" s="3"/>
      <c r="IFW231" s="3"/>
      <c r="IFX231" s="3"/>
      <c r="IFY231" s="3"/>
      <c r="IFZ231" s="3"/>
      <c r="IGA231" s="3"/>
      <c r="IGB231" s="3"/>
      <c r="IGC231" s="3"/>
      <c r="IGD231" s="3"/>
      <c r="IGE231" s="3"/>
      <c r="IGF231" s="3"/>
      <c r="IGG231" s="3"/>
      <c r="IGH231" s="3"/>
      <c r="IGI231" s="3"/>
      <c r="IGJ231" s="3"/>
      <c r="IGK231" s="3"/>
      <c r="IGL231" s="3"/>
      <c r="IGM231" s="3"/>
      <c r="IGN231" s="3"/>
      <c r="IGO231" s="3"/>
      <c r="IGP231" s="3"/>
      <c r="IGQ231" s="3"/>
      <c r="IGR231" s="3"/>
      <c r="IGS231" s="3"/>
      <c r="IGT231" s="3"/>
      <c r="IGU231" s="3"/>
      <c r="IGV231" s="3"/>
      <c r="IGW231" s="3"/>
      <c r="IGX231" s="3"/>
      <c r="IGY231" s="3"/>
      <c r="IGZ231" s="3"/>
      <c r="IHA231" s="3"/>
      <c r="IHB231" s="3"/>
      <c r="IHC231" s="3"/>
      <c r="IHD231" s="3"/>
      <c r="IHE231" s="3"/>
      <c r="IHF231" s="3"/>
      <c r="IHG231" s="3"/>
      <c r="IHH231" s="3"/>
      <c r="IHI231" s="3"/>
      <c r="IHJ231" s="3"/>
      <c r="IHK231" s="3"/>
      <c r="IHL231" s="3"/>
      <c r="IHM231" s="3"/>
      <c r="IHN231" s="3"/>
      <c r="IHO231" s="3"/>
      <c r="IHP231" s="3"/>
      <c r="IHQ231" s="3"/>
      <c r="IHR231" s="3"/>
      <c r="IHS231" s="3"/>
      <c r="IHT231" s="3"/>
      <c r="IHU231" s="3"/>
      <c r="IHV231" s="3"/>
      <c r="IHW231" s="3"/>
      <c r="IHX231" s="3"/>
      <c r="IHY231" s="3"/>
      <c r="IHZ231" s="3"/>
      <c r="IIA231" s="3"/>
      <c r="IIB231" s="3"/>
      <c r="IIC231" s="3"/>
      <c r="IID231" s="3"/>
      <c r="IIE231" s="3"/>
      <c r="IIF231" s="3"/>
      <c r="IIG231" s="3"/>
      <c r="IIH231" s="3"/>
      <c r="III231" s="3"/>
      <c r="IIJ231" s="3"/>
      <c r="IIK231" s="3"/>
      <c r="IIL231" s="3"/>
      <c r="IIM231" s="3"/>
      <c r="IIN231" s="3"/>
      <c r="IIO231" s="3"/>
      <c r="IIP231" s="3"/>
      <c r="IIQ231" s="3"/>
      <c r="IIR231" s="3"/>
      <c r="IIS231" s="3"/>
      <c r="IIT231" s="3"/>
      <c r="IIU231" s="3"/>
      <c r="IIV231" s="3"/>
      <c r="IIW231" s="3"/>
      <c r="IIX231" s="3"/>
      <c r="IIY231" s="3"/>
      <c r="IIZ231" s="3"/>
      <c r="IJA231" s="3"/>
      <c r="IJB231" s="3"/>
      <c r="IJC231" s="3"/>
      <c r="IJD231" s="3"/>
      <c r="IJE231" s="3"/>
      <c r="IJF231" s="3"/>
      <c r="IJG231" s="3"/>
      <c r="IJH231" s="3"/>
      <c r="IJI231" s="3"/>
      <c r="IJJ231" s="3"/>
      <c r="IJK231" s="3"/>
      <c r="IJL231" s="3"/>
      <c r="IJM231" s="3"/>
      <c r="IJN231" s="3"/>
      <c r="IJO231" s="3"/>
      <c r="IJP231" s="3"/>
      <c r="IJQ231" s="3"/>
      <c r="IJR231" s="3"/>
      <c r="IJS231" s="3"/>
      <c r="IJT231" s="3"/>
      <c r="IJU231" s="3"/>
      <c r="IJV231" s="3"/>
      <c r="IJW231" s="3"/>
      <c r="IJX231" s="3"/>
      <c r="IJY231" s="3"/>
      <c r="IJZ231" s="3"/>
      <c r="IKA231" s="3"/>
      <c r="IKB231" s="3"/>
      <c r="IKC231" s="3"/>
      <c r="IKD231" s="3"/>
      <c r="IKE231" s="3"/>
      <c r="IKF231" s="3"/>
      <c r="IKG231" s="3"/>
      <c r="IKH231" s="3"/>
      <c r="IKI231" s="3"/>
      <c r="IKJ231" s="3"/>
      <c r="IKK231" s="3"/>
      <c r="IKL231" s="3"/>
      <c r="IKM231" s="3"/>
      <c r="IKN231" s="3"/>
      <c r="IKO231" s="3"/>
      <c r="IKP231" s="3"/>
      <c r="IKQ231" s="3"/>
      <c r="IKR231" s="3"/>
      <c r="IKS231" s="3"/>
      <c r="IKT231" s="3"/>
      <c r="IKU231" s="3"/>
      <c r="IKV231" s="3"/>
      <c r="IKW231" s="3"/>
      <c r="IKX231" s="3"/>
      <c r="IKY231" s="3"/>
      <c r="IKZ231" s="3"/>
      <c r="ILA231" s="3"/>
      <c r="ILB231" s="3"/>
      <c r="ILC231" s="3"/>
      <c r="ILD231" s="3"/>
      <c r="ILE231" s="3"/>
      <c r="ILF231" s="3"/>
      <c r="ILG231" s="3"/>
      <c r="ILH231" s="3"/>
      <c r="ILI231" s="3"/>
      <c r="ILJ231" s="3"/>
      <c r="ILK231" s="3"/>
      <c r="ILL231" s="3"/>
      <c r="ILM231" s="3"/>
      <c r="ILN231" s="3"/>
      <c r="ILO231" s="3"/>
      <c r="ILP231" s="3"/>
      <c r="ILQ231" s="3"/>
      <c r="ILR231" s="3"/>
      <c r="ILS231" s="3"/>
      <c r="ILT231" s="3"/>
      <c r="ILU231" s="3"/>
      <c r="ILV231" s="3"/>
      <c r="ILW231" s="3"/>
      <c r="ILX231" s="3"/>
      <c r="ILY231" s="3"/>
      <c r="ILZ231" s="3"/>
      <c r="IMA231" s="3"/>
      <c r="IMB231" s="3"/>
      <c r="IMC231" s="3"/>
      <c r="IMD231" s="3"/>
      <c r="IME231" s="3"/>
      <c r="IMF231" s="3"/>
      <c r="IMG231" s="3"/>
      <c r="IMH231" s="3"/>
      <c r="IMI231" s="3"/>
      <c r="IMJ231" s="3"/>
      <c r="IMK231" s="3"/>
      <c r="IML231" s="3"/>
      <c r="IMM231" s="3"/>
      <c r="IMN231" s="3"/>
      <c r="IMO231" s="3"/>
      <c r="IMP231" s="3"/>
      <c r="IMQ231" s="3"/>
      <c r="IMR231" s="3"/>
      <c r="IMS231" s="3"/>
      <c r="IMT231" s="3"/>
      <c r="IMU231" s="3"/>
      <c r="IMV231" s="3"/>
      <c r="IMW231" s="3"/>
      <c r="IMX231" s="3"/>
      <c r="IMY231" s="3"/>
      <c r="IMZ231" s="3"/>
      <c r="INA231" s="3"/>
      <c r="INB231" s="3"/>
      <c r="INC231" s="3"/>
      <c r="IND231" s="3"/>
      <c r="INE231" s="3"/>
      <c r="INF231" s="3"/>
      <c r="ING231" s="3"/>
      <c r="INH231" s="3"/>
      <c r="INI231" s="3"/>
      <c r="INJ231" s="3"/>
      <c r="INK231" s="3"/>
      <c r="INL231" s="3"/>
      <c r="INM231" s="3"/>
      <c r="INN231" s="3"/>
      <c r="INO231" s="3"/>
      <c r="INP231" s="3"/>
      <c r="INQ231" s="3"/>
      <c r="INR231" s="3"/>
      <c r="INS231" s="3"/>
      <c r="INT231" s="3"/>
      <c r="INU231" s="3"/>
      <c r="INV231" s="3"/>
      <c r="INW231" s="3"/>
      <c r="INX231" s="3"/>
      <c r="INY231" s="3"/>
      <c r="INZ231" s="3"/>
      <c r="IOA231" s="3"/>
      <c r="IOB231" s="3"/>
      <c r="IOC231" s="3"/>
      <c r="IOD231" s="3"/>
      <c r="IOE231" s="3"/>
      <c r="IOF231" s="3"/>
      <c r="IOG231" s="3"/>
      <c r="IOH231" s="3"/>
      <c r="IOI231" s="3"/>
      <c r="IOJ231" s="3"/>
      <c r="IOK231" s="3"/>
      <c r="IOL231" s="3"/>
      <c r="IOM231" s="3"/>
      <c r="ION231" s="3"/>
      <c r="IOO231" s="3"/>
      <c r="IOP231" s="3"/>
      <c r="IOQ231" s="3"/>
      <c r="IOR231" s="3"/>
      <c r="IOS231" s="3"/>
      <c r="IOT231" s="3"/>
      <c r="IOU231" s="3"/>
      <c r="IOV231" s="3"/>
      <c r="IOW231" s="3"/>
      <c r="IOX231" s="3"/>
      <c r="IOY231" s="3"/>
      <c r="IOZ231" s="3"/>
      <c r="IPA231" s="3"/>
      <c r="IPB231" s="3"/>
      <c r="IPC231" s="3"/>
      <c r="IPD231" s="3"/>
      <c r="IPE231" s="3"/>
      <c r="IPF231" s="3"/>
      <c r="IPG231" s="3"/>
      <c r="IPH231" s="3"/>
      <c r="IPI231" s="3"/>
      <c r="IPJ231" s="3"/>
      <c r="IPK231" s="3"/>
      <c r="IPL231" s="3"/>
      <c r="IPM231" s="3"/>
      <c r="IPN231" s="3"/>
      <c r="IPO231" s="3"/>
      <c r="IPP231" s="3"/>
      <c r="IPQ231" s="3"/>
      <c r="IPR231" s="3"/>
      <c r="IPS231" s="3"/>
      <c r="IPT231" s="3"/>
      <c r="IPU231" s="3"/>
      <c r="IPV231" s="3"/>
      <c r="IPW231" s="3"/>
      <c r="IPX231" s="3"/>
      <c r="IPY231" s="3"/>
      <c r="IPZ231" s="3"/>
      <c r="IQA231" s="3"/>
      <c r="IQB231" s="3"/>
      <c r="IQC231" s="3"/>
      <c r="IQD231" s="3"/>
      <c r="IQE231" s="3"/>
      <c r="IQF231" s="3"/>
      <c r="IQG231" s="3"/>
      <c r="IQH231" s="3"/>
      <c r="IQI231" s="3"/>
      <c r="IQJ231" s="3"/>
      <c r="IQK231" s="3"/>
      <c r="IQL231" s="3"/>
      <c r="IQM231" s="3"/>
      <c r="IQN231" s="3"/>
      <c r="IQO231" s="3"/>
      <c r="IQP231" s="3"/>
      <c r="IQQ231" s="3"/>
      <c r="IQR231" s="3"/>
      <c r="IQS231" s="3"/>
      <c r="IQT231" s="3"/>
      <c r="IQU231" s="3"/>
      <c r="IQV231" s="3"/>
      <c r="IQW231" s="3"/>
      <c r="IQX231" s="3"/>
      <c r="IQY231" s="3"/>
      <c r="IQZ231" s="3"/>
      <c r="IRA231" s="3"/>
      <c r="IRB231" s="3"/>
      <c r="IRC231" s="3"/>
      <c r="IRD231" s="3"/>
      <c r="IRE231" s="3"/>
      <c r="IRF231" s="3"/>
      <c r="IRG231" s="3"/>
      <c r="IRH231" s="3"/>
      <c r="IRI231" s="3"/>
      <c r="IRJ231" s="3"/>
      <c r="IRK231" s="3"/>
      <c r="IRL231" s="3"/>
      <c r="IRM231" s="3"/>
      <c r="IRN231" s="3"/>
      <c r="IRO231" s="3"/>
      <c r="IRP231" s="3"/>
      <c r="IRQ231" s="3"/>
      <c r="IRR231" s="3"/>
      <c r="IRS231" s="3"/>
      <c r="IRT231" s="3"/>
      <c r="IRU231" s="3"/>
      <c r="IRV231" s="3"/>
      <c r="IRW231" s="3"/>
      <c r="IRX231" s="3"/>
      <c r="IRY231" s="3"/>
      <c r="IRZ231" s="3"/>
      <c r="ISA231" s="3"/>
      <c r="ISB231" s="3"/>
      <c r="ISC231" s="3"/>
      <c r="ISD231" s="3"/>
      <c r="ISE231" s="3"/>
      <c r="ISF231" s="3"/>
      <c r="ISG231" s="3"/>
      <c r="ISH231" s="3"/>
      <c r="ISI231" s="3"/>
      <c r="ISJ231" s="3"/>
      <c r="ISK231" s="3"/>
      <c r="ISL231" s="3"/>
      <c r="ISM231" s="3"/>
      <c r="ISN231" s="3"/>
      <c r="ISO231" s="3"/>
      <c r="ISP231" s="3"/>
      <c r="ISQ231" s="3"/>
      <c r="ISR231" s="3"/>
      <c r="ISS231" s="3"/>
      <c r="IST231" s="3"/>
      <c r="ISU231" s="3"/>
      <c r="ISV231" s="3"/>
      <c r="ISW231" s="3"/>
      <c r="ISX231" s="3"/>
      <c r="ISY231" s="3"/>
      <c r="ISZ231" s="3"/>
      <c r="ITA231" s="3"/>
      <c r="ITB231" s="3"/>
      <c r="ITC231" s="3"/>
      <c r="ITD231" s="3"/>
      <c r="ITE231" s="3"/>
      <c r="ITF231" s="3"/>
      <c r="ITG231" s="3"/>
      <c r="ITH231" s="3"/>
      <c r="ITI231" s="3"/>
      <c r="ITJ231" s="3"/>
      <c r="ITK231" s="3"/>
      <c r="ITL231" s="3"/>
      <c r="ITM231" s="3"/>
      <c r="ITN231" s="3"/>
      <c r="ITO231" s="3"/>
      <c r="ITP231" s="3"/>
      <c r="ITQ231" s="3"/>
      <c r="ITR231" s="3"/>
      <c r="ITS231" s="3"/>
      <c r="ITT231" s="3"/>
      <c r="ITU231" s="3"/>
      <c r="ITV231" s="3"/>
      <c r="ITW231" s="3"/>
      <c r="ITX231" s="3"/>
      <c r="ITY231" s="3"/>
      <c r="ITZ231" s="3"/>
      <c r="IUA231" s="3"/>
      <c r="IUB231" s="3"/>
      <c r="IUC231" s="3"/>
      <c r="IUD231" s="3"/>
      <c r="IUE231" s="3"/>
      <c r="IUF231" s="3"/>
      <c r="IUG231" s="3"/>
      <c r="IUH231" s="3"/>
      <c r="IUI231" s="3"/>
      <c r="IUJ231" s="3"/>
      <c r="IUK231" s="3"/>
      <c r="IUL231" s="3"/>
      <c r="IUM231" s="3"/>
      <c r="IUN231" s="3"/>
      <c r="IUO231" s="3"/>
      <c r="IUP231" s="3"/>
      <c r="IUQ231" s="3"/>
      <c r="IUR231" s="3"/>
      <c r="IUS231" s="3"/>
      <c r="IUT231" s="3"/>
      <c r="IUU231" s="3"/>
      <c r="IUV231" s="3"/>
      <c r="IUW231" s="3"/>
      <c r="IUX231" s="3"/>
      <c r="IUY231" s="3"/>
      <c r="IUZ231" s="3"/>
      <c r="IVA231" s="3"/>
      <c r="IVB231" s="3"/>
      <c r="IVC231" s="3"/>
      <c r="IVD231" s="3"/>
      <c r="IVE231" s="3"/>
      <c r="IVF231" s="3"/>
      <c r="IVG231" s="3"/>
      <c r="IVH231" s="3"/>
      <c r="IVI231" s="3"/>
      <c r="IVJ231" s="3"/>
      <c r="IVK231" s="3"/>
      <c r="IVL231" s="3"/>
      <c r="IVM231" s="3"/>
      <c r="IVN231" s="3"/>
      <c r="IVO231" s="3"/>
      <c r="IVP231" s="3"/>
      <c r="IVQ231" s="3"/>
      <c r="IVR231" s="3"/>
      <c r="IVS231" s="3"/>
      <c r="IVT231" s="3"/>
      <c r="IVU231" s="3"/>
      <c r="IVV231" s="3"/>
      <c r="IVW231" s="3"/>
      <c r="IVX231" s="3"/>
      <c r="IVY231" s="3"/>
      <c r="IVZ231" s="3"/>
      <c r="IWA231" s="3"/>
      <c r="IWB231" s="3"/>
      <c r="IWC231" s="3"/>
      <c r="IWD231" s="3"/>
      <c r="IWE231" s="3"/>
      <c r="IWF231" s="3"/>
      <c r="IWG231" s="3"/>
      <c r="IWH231" s="3"/>
      <c r="IWI231" s="3"/>
      <c r="IWJ231" s="3"/>
      <c r="IWK231" s="3"/>
      <c r="IWL231" s="3"/>
      <c r="IWM231" s="3"/>
      <c r="IWN231" s="3"/>
      <c r="IWO231" s="3"/>
      <c r="IWP231" s="3"/>
      <c r="IWQ231" s="3"/>
      <c r="IWR231" s="3"/>
      <c r="IWS231" s="3"/>
      <c r="IWT231" s="3"/>
      <c r="IWU231" s="3"/>
      <c r="IWV231" s="3"/>
      <c r="IWW231" s="3"/>
      <c r="IWX231" s="3"/>
      <c r="IWY231" s="3"/>
      <c r="IWZ231" s="3"/>
      <c r="IXA231" s="3"/>
      <c r="IXB231" s="3"/>
      <c r="IXC231" s="3"/>
    </row>
  </sheetData>
  <mergeCells count="1">
    <mergeCell ref="A3:F3"/>
  </mergeCells>
  <conditionalFormatting sqref="F85:F86">
    <cfRule type="cellIs" dxfId="45" priority="57" operator="greaterThan">
      <formula>#REF!</formula>
    </cfRule>
  </conditionalFormatting>
  <conditionalFormatting sqref="F124">
    <cfRule type="cellIs" dxfId="44" priority="55" operator="greaterThan">
      <formula>#REF!</formula>
    </cfRule>
  </conditionalFormatting>
  <conditionalFormatting sqref="F106:F110">
    <cfRule type="cellIs" dxfId="43" priority="33" operator="greaterThan">
      <formula>#REF!</formula>
    </cfRule>
  </conditionalFormatting>
  <conditionalFormatting sqref="F173 F156:F159 F162">
    <cfRule type="cellIs" dxfId="42" priority="19" operator="greaterThan">
      <formula>#REF!</formula>
    </cfRule>
  </conditionalFormatting>
  <conditionalFormatting sqref="F175">
    <cfRule type="cellIs" dxfId="41" priority="18" operator="greaterThan">
      <formula>#REF!</formula>
    </cfRule>
  </conditionalFormatting>
  <conditionalFormatting sqref="F176">
    <cfRule type="cellIs" dxfId="40" priority="17" operator="greaterThan">
      <formula>#REF!</formula>
    </cfRule>
  </conditionalFormatting>
  <conditionalFormatting sqref="F13:F37 F39:F67 F69:F84">
    <cfRule type="cellIs" dxfId="39" priority="36" operator="greaterThan">
      <formula>#REF!</formula>
    </cfRule>
  </conditionalFormatting>
  <conditionalFormatting sqref="F90">
    <cfRule type="cellIs" dxfId="38" priority="35" operator="greaterThan">
      <formula>#REF!</formula>
    </cfRule>
  </conditionalFormatting>
  <conditionalFormatting sqref="F96:F105">
    <cfRule type="cellIs" dxfId="37" priority="34" operator="greaterThan">
      <formula>#REF!</formula>
    </cfRule>
  </conditionalFormatting>
  <conditionalFormatting sqref="F118:F123">
    <cfRule type="cellIs" dxfId="36" priority="32" operator="greaterThan">
      <formula>#REF!</formula>
    </cfRule>
  </conditionalFormatting>
  <conditionalFormatting sqref="F132:F135">
    <cfRule type="cellIs" dxfId="35" priority="31" operator="greaterThan">
      <formula>#REF!</formula>
    </cfRule>
  </conditionalFormatting>
  <conditionalFormatting sqref="F129:F130">
    <cfRule type="cellIs" dxfId="34" priority="30" operator="greaterThan">
      <formula>#REF!</formula>
    </cfRule>
  </conditionalFormatting>
  <conditionalFormatting sqref="F131">
    <cfRule type="cellIs" dxfId="33" priority="29" operator="greaterThan">
      <formula>#REF!</formula>
    </cfRule>
  </conditionalFormatting>
  <conditionalFormatting sqref="F140:F147">
    <cfRule type="cellIs" dxfId="32" priority="28" operator="greaterThan">
      <formula>#REF!</formula>
    </cfRule>
  </conditionalFormatting>
  <conditionalFormatting sqref="F152:F155 F185:F186 F189 F202:F203 F196:F200 F180:F183 F170:F171 F166 F164 F191:F194">
    <cfRule type="cellIs" dxfId="31" priority="27" operator="greaterThan">
      <formula>#REF!</formula>
    </cfRule>
  </conditionalFormatting>
  <conditionalFormatting sqref="F168 F174 F177:F178">
    <cfRule type="cellIs" dxfId="30" priority="26" operator="greaterThan">
      <formula>#REF!</formula>
    </cfRule>
  </conditionalFormatting>
  <conditionalFormatting sqref="F163">
    <cfRule type="cellIs" dxfId="29" priority="25" operator="greaterThan">
      <formula>#REF!</formula>
    </cfRule>
  </conditionalFormatting>
  <conditionalFormatting sqref="F194">
    <cfRule type="cellIs" dxfId="28" priority="24" operator="greaterThan">
      <formula>#REF!</formula>
    </cfRule>
  </conditionalFormatting>
  <conditionalFormatting sqref="F165">
    <cfRule type="cellIs" dxfId="27" priority="23" operator="greaterThan">
      <formula>#REF!</formula>
    </cfRule>
  </conditionalFormatting>
  <conditionalFormatting sqref="F167">
    <cfRule type="cellIs" dxfId="26" priority="22" operator="greaterThan">
      <formula>#REF!</formula>
    </cfRule>
  </conditionalFormatting>
  <conditionalFormatting sqref="F169">
    <cfRule type="cellIs" dxfId="25" priority="21" operator="greaterThan">
      <formula>#REF!</formula>
    </cfRule>
  </conditionalFormatting>
  <conditionalFormatting sqref="F172">
    <cfRule type="cellIs" dxfId="24" priority="20" operator="greaterThan">
      <formula>#REF!</formula>
    </cfRule>
  </conditionalFormatting>
  <conditionalFormatting sqref="F179">
    <cfRule type="cellIs" dxfId="23" priority="16" operator="greaterThan">
      <formula>#REF!</formula>
    </cfRule>
  </conditionalFormatting>
  <conditionalFormatting sqref="F160:F162">
    <cfRule type="cellIs" dxfId="22" priority="15" operator="greaterThan">
      <formula>#REF!</formula>
    </cfRule>
  </conditionalFormatting>
  <conditionalFormatting sqref="F180">
    <cfRule type="cellIs" dxfId="21" priority="14" operator="greaterThan">
      <formula>#REF!</formula>
    </cfRule>
  </conditionalFormatting>
  <conditionalFormatting sqref="F184">
    <cfRule type="cellIs" dxfId="20" priority="13" operator="greaterThan">
      <formula>#REF!</formula>
    </cfRule>
  </conditionalFormatting>
  <conditionalFormatting sqref="F187">
    <cfRule type="cellIs" dxfId="19" priority="12" operator="greaterThan">
      <formula>#REF!</formula>
    </cfRule>
  </conditionalFormatting>
  <conditionalFormatting sqref="F188">
    <cfRule type="cellIs" dxfId="18" priority="11" operator="greaterThan">
      <formula>#REF!</formula>
    </cfRule>
  </conditionalFormatting>
  <conditionalFormatting sqref="F190">
    <cfRule type="cellIs" dxfId="17" priority="10" operator="greaterThan">
      <formula>#REF!</formula>
    </cfRule>
  </conditionalFormatting>
  <conditionalFormatting sqref="F195">
    <cfRule type="cellIs" dxfId="16" priority="9" operator="greaterThan">
      <formula>#REF!</formula>
    </cfRule>
  </conditionalFormatting>
  <conditionalFormatting sqref="F201">
    <cfRule type="cellIs" dxfId="15" priority="8" operator="greaterThan">
      <formula>#REF!</formula>
    </cfRule>
  </conditionalFormatting>
  <conditionalFormatting sqref="F208:F217">
    <cfRule type="cellIs" dxfId="14" priority="7" operator="greaterThan">
      <formula>#REF!</formula>
    </cfRule>
  </conditionalFormatting>
  <conditionalFormatting sqref="F207">
    <cfRule type="cellIs" dxfId="13" priority="6" operator="greaterThan">
      <formula>#REF!</formula>
    </cfRule>
  </conditionalFormatting>
  <conditionalFormatting sqref="F218:F219">
    <cfRule type="cellIs" dxfId="12" priority="4" operator="greaterThan">
      <formula>#REF!</formula>
    </cfRule>
  </conditionalFormatting>
  <conditionalFormatting sqref="F220">
    <cfRule type="cellIs" dxfId="11" priority="3" operator="greaterThan">
      <formula>#REF!</formula>
    </cfRule>
  </conditionalFormatting>
  <conditionalFormatting sqref="F221:F222">
    <cfRule type="cellIs" dxfId="10" priority="2" operator="greaterThan">
      <formula>#REF!</formula>
    </cfRule>
  </conditionalFormatting>
  <conditionalFormatting sqref="F214">
    <cfRule type="cellIs" dxfId="9" priority="1" operator="greaterThan">
      <formula>#REF!</formula>
    </cfRule>
  </conditionalFormatting>
  <pageMargins left="0.7" right="0.7" top="0.75" bottom="0.75" header="0.3" footer="0.3"/>
  <pageSetup paperSize="9" scale="48" fitToHeight="0" orientation="landscape" r:id="rId1"/>
  <headerFooter>
    <oddHeader>&amp;L&amp;"Arial Narrow,Grassetto"&amp;16COMUNE DI CHIASSO&amp;R&amp;"Arial Narrow,Grassetto"&amp;16 24 marzo 2026</oddHeader>
    <oddFooter>&amp;R&amp;P</oddFoot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10ACD8D3-3AE4-4ED3-BC1D-65995BC7C436}">
          <x14:formula1>
            <xm:f>'H:\Commesse pubbliche\[300-T-240618-ek-Tabella riassuntiva commesse 2024.xlsx]Foglio2'!#REF!</xm:f>
          </x14:formula1>
          <xm:sqref>C85:D86</xm:sqref>
        </x14:dataValidation>
        <x14:dataValidation type="list" allowBlank="1" showInputMessage="1" showErrorMessage="1" xr:uid="{1752F45A-6349-4375-8CA4-4F8A9F01752F}">
          <x14:formula1>
            <xm:f>'X:\Zambetti Franca\Documenti\Commesse pubbliche\[Copia di 300-T-250625-ek-Tabella riassuntiva commesse 2025.xlsx]Foglio2'!#REF!</xm:f>
          </x14:formula1>
          <xm:sqref>C13:D37 C39:D67 C69:D84</xm:sqref>
        </x14:dataValidation>
        <x14:dataValidation type="list" allowBlank="1" showInputMessage="1" showErrorMessage="1" xr:uid="{400A041D-DD1A-442F-9792-E7DA34AA5B5A}">
          <x14:formula1>
            <xm:f>'\\srv5\POL-SEGR$\DATI-COLLAB\BARBARAROSSINI\EXCEL\LCPol\FATTURE - IVA - COMMESSE\commesse pubbliche\[Esempio - Pubblicazione COMMESSE PUBBLICHE.xlsx]Foglio2'!#REF!</xm:f>
          </x14:formula1>
          <xm:sqref>D90</xm:sqref>
        </x14:dataValidation>
        <x14:dataValidation type="list" allowBlank="1" showInputMessage="1" showErrorMessage="1" xr:uid="{C7493122-54F5-48A5-BA90-576428E23C15}">
          <x14:formula1>
            <xm:f>'X:\Zambetti Franca\Documenti\Commesse pubbliche\[2025 POL  - COMMESSE PUBBLICHE.xlsx]Foglio2'!#REF!</xm:f>
          </x14:formula1>
          <xm:sqref>C90</xm:sqref>
        </x14:dataValidation>
        <x14:dataValidation type="list" allowBlank="1" showInputMessage="1" showErrorMessage="1" xr:uid="{DED20697-FBDF-419F-A27E-398083A6998C}">
          <x14:formula1>
            <xm:f>'X:\Zambetti Franca\Documenti\Commesse pubbliche\[Copia di Tabella COMMESSE PUBBLICHE25 scuole.xlsx]Foglio2'!#REF!</xm:f>
          </x14:formula1>
          <xm:sqref>C96:D110</xm:sqref>
        </x14:dataValidation>
        <x14:dataValidation type="list" allowBlank="1" showInputMessage="1" showErrorMessage="1" xr:uid="{16D95203-9647-4650-8F70-52083E497535}">
          <x14:formula1>
            <xm:f>'H:\Commesse pubbliche\[Commesse pubbliche Cinema Teatro - 2024.xlsx]Foglio2'!#REF!</xm:f>
          </x14:formula1>
          <xm:sqref>C124:D124</xm:sqref>
        </x14:dataValidation>
        <x14:dataValidation type="list" allowBlank="1" showInputMessage="1" showErrorMessage="1" xr:uid="{6CD665FE-A7BC-4ACE-AB16-F22698BEB2AA}">
          <x14:formula1>
            <xm:f>'X:\Zambetti Franca\Documenti\Commesse pubbliche\[COMMESSE PUBBLICHE Cinema Teatro - 2025.xlsx]Foglio2'!#REF!</xm:f>
          </x14:formula1>
          <xm:sqref>D118:D123 C118 C120:C121</xm:sqref>
        </x14:dataValidation>
        <x14:dataValidation type="list" allowBlank="1" showInputMessage="1" showErrorMessage="1" xr:uid="{F9166DDB-29F0-45D7-881A-80065865E008}">
          <x14:formula1>
            <xm:f>'C:\Users\veronica.trevisan\Downloads\[COMMESSE PUBBLICHE - 2022 m.a.x. museo (1).xlsx]Foglio2'!#REF!</xm:f>
          </x14:formula1>
          <xm:sqref>C131 C130:D130 C133</xm:sqref>
        </x14:dataValidation>
        <x14:dataValidation type="list" allowBlank="1" showInputMessage="1" showErrorMessage="1" xr:uid="{F1467FBF-B1D5-405D-9BE8-C1CBB7AC32ED}">
          <x14:formula1>
            <xm:f>'\\192.168.2.10\cult-museo$\PERSONALE\VeronicaTrevisan\2. Contabilità\[COMMESSE PUBBLICHE - 2021.xlsx]Foglio2'!#REF!</xm:f>
          </x14:formula1>
          <xm:sqref>C129:D129 C132:D132 D131 C134:D135 D133</xm:sqref>
        </x14:dataValidation>
        <x14:dataValidation type="list" allowBlank="1" showInputMessage="1" showErrorMessage="1" xr:uid="{2B90AF77-5A9E-491B-A63E-71CD4E4E9197}">
          <x14:formula1>
            <xm:f>'X:\Zambetti Franca\Documenti\Commesse pubbliche\[Copia di COMMESSE PUBBLICHE - 2025 - Finanze e Cancelleria.xlsx]Foglio2'!#REF!</xm:f>
          </x14:formula1>
          <xm:sqref>C140:D147</xm:sqref>
        </x14:dataValidation>
        <x14:dataValidation type="list" allowBlank="1" showInputMessage="1" showErrorMessage="1" xr:uid="{892921AE-23D4-4222-9340-5A68F5FAAEBA}">
          <x14:formula1>
            <xm:f>'X:\Zambetti Franca\Documenti\Commesse pubbliche\[Copia di COMMESSE PUBBLICHE - ISC 2025.xlsx]Foglio2'!#REF!</xm:f>
          </x14:formula1>
          <xm:sqref>D175 C175:C176 C167:D167 C180:D180 C188:D188 C190:D190 C201:D201 C194:D195 C207:D207 C152:D164 C214:D214</xm:sqref>
        </x14:dataValidation>
        <x14:dataValidation type="list" allowBlank="1" showInputMessage="1" showErrorMessage="1" xr:uid="{FD0250AA-168F-4F6F-A2A8-FC4C0CF0EBE4}">
          <x14:formula1>
            <xm:f>'X:\Zambetti Franca\Documenti\Commesse pubbliche\[Commesse_Pubbliche_Chiasso_CED_2025.xlsx]Foglio2'!#REF!</xm:f>
          </x14:formula1>
          <xm:sqref>C208:D217</xm:sqref>
        </x14:dataValidation>
        <x14:dataValidation type="list" allowBlank="1" showInputMessage="1" showErrorMessage="1" xr:uid="{576CF696-A2E1-4341-A3A4-057539806739}">
          <x14:formula1>
            <xm:f>'H:\Commesse Pubbliche\[Esempio - Pubblicazione COMMESSE PUBBLICHE.xlsx]Foglio2'!#REF!</xm:f>
          </x14:formula1>
          <xm:sqref>D218</xm:sqref>
        </x14:dataValidation>
        <x14:dataValidation type="list" allowBlank="1" showInputMessage="1" showErrorMessage="1" xr:uid="{A4BDD7D3-5899-4C93-8373-CE46B29F7E6A}">
          <x14:formula1>
            <xm:f>'X:\Zambetti Franca\Documenti\Commesse pubbliche\[Commesse pubbliche CED - Elia 2026.xlsx]Foglio2'!#REF!</xm:f>
          </x14:formula1>
          <xm:sqref>D219:D222 C218:C222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 Fontana</dc:creator>
  <cp:lastModifiedBy>Laila Meroni Petrantoni</cp:lastModifiedBy>
  <cp:lastPrinted>2026-03-24T10:05:46Z</cp:lastPrinted>
  <dcterms:created xsi:type="dcterms:W3CDTF">2025-04-04T06:27:01Z</dcterms:created>
  <dcterms:modified xsi:type="dcterms:W3CDTF">2026-03-25T08:20:34Z</dcterms:modified>
</cp:coreProperties>
</file>